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 activeTab="1"/>
  </bookViews>
  <sheets>
    <sheet name="Solo" sheetId="3" r:id="rId1"/>
    <sheet name="Team of 3" sheetId="2" r:id="rId2"/>
    <sheet name="Duo Team" sheetId="4" r:id="rId3"/>
  </sheets>
  <calcPr calcId="124519" iterate="1"/>
</workbook>
</file>

<file path=xl/calcChain.xml><?xml version="1.0" encoding="utf-8"?>
<calcChain xmlns="http://schemas.openxmlformats.org/spreadsheetml/2006/main">
  <c r="H39" i="2"/>
  <c r="E2" i="4"/>
  <c r="F2"/>
  <c r="E4"/>
  <c r="F4"/>
  <c r="E5"/>
  <c r="F5"/>
  <c r="E6"/>
  <c r="F6"/>
  <c r="E7"/>
  <c r="F7"/>
  <c r="E8"/>
  <c r="F8"/>
  <c r="E9"/>
  <c r="F9"/>
  <c r="E10"/>
  <c r="F10"/>
  <c r="H10" s="1"/>
  <c r="E11"/>
  <c r="F11"/>
  <c r="E12"/>
  <c r="F12"/>
  <c r="H12" s="1"/>
  <c r="E13"/>
  <c r="F13"/>
  <c r="E16"/>
  <c r="F16"/>
  <c r="H16" s="1"/>
  <c r="E17"/>
  <c r="F17"/>
  <c r="E19"/>
  <c r="F19"/>
  <c r="H19" s="1"/>
  <c r="E20"/>
  <c r="F20"/>
  <c r="E22"/>
  <c r="F22"/>
  <c r="E23"/>
  <c r="F23"/>
  <c r="E24"/>
  <c r="F24"/>
  <c r="E25"/>
  <c r="F25"/>
  <c r="E26"/>
  <c r="F26"/>
  <c r="H26" s="1"/>
  <c r="E27"/>
  <c r="F27"/>
  <c r="E28"/>
  <c r="F28"/>
  <c r="H28" s="1"/>
  <c r="E29"/>
  <c r="F29"/>
  <c r="E30"/>
  <c r="F30"/>
  <c r="H30" s="1"/>
  <c r="E31"/>
  <c r="F31"/>
  <c r="E32"/>
  <c r="F32"/>
  <c r="H32" s="1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H37" l="1"/>
  <c r="H33"/>
  <c r="H17"/>
  <c r="H41"/>
  <c r="H39"/>
  <c r="H5"/>
  <c r="H42"/>
  <c r="H35"/>
  <c r="H29"/>
  <c r="H25"/>
  <c r="H23"/>
  <c r="H13"/>
  <c r="H9"/>
  <c r="H7"/>
  <c r="H36"/>
  <c r="H27"/>
  <c r="H11"/>
  <c r="H4"/>
  <c r="H2"/>
  <c r="H40"/>
  <c r="H38"/>
  <c r="H31"/>
  <c r="H24"/>
  <c r="H22"/>
  <c r="H8"/>
  <c r="H6"/>
  <c r="H34"/>
  <c r="H20"/>
  <c r="D2" i="3"/>
  <c r="H2"/>
  <c r="I2" s="1"/>
  <c r="D3"/>
  <c r="H3"/>
  <c r="I3" s="1"/>
  <c r="D4"/>
  <c r="H4"/>
  <c r="I4" s="1"/>
  <c r="D5"/>
  <c r="D6"/>
  <c r="H6"/>
  <c r="I6" s="1"/>
  <c r="D8"/>
  <c r="H8"/>
  <c r="I8" s="1"/>
  <c r="D9"/>
  <c r="H9"/>
  <c r="I9" s="1"/>
  <c r="D10"/>
  <c r="H10"/>
  <c r="I10" s="1"/>
  <c r="D11"/>
  <c r="H11"/>
  <c r="I11" s="1"/>
  <c r="D12"/>
  <c r="H12"/>
  <c r="I12" s="1"/>
  <c r="D13"/>
  <c r="H13"/>
  <c r="I13" s="1"/>
  <c r="D14"/>
  <c r="H14"/>
  <c r="I14" s="1"/>
  <c r="D16"/>
  <c r="H16"/>
  <c r="I16" s="1"/>
  <c r="D17"/>
  <c r="H17"/>
  <c r="I17" s="1"/>
  <c r="D18"/>
  <c r="H18"/>
  <c r="I18" s="1"/>
  <c r="D19"/>
  <c r="H19"/>
  <c r="I19" s="1"/>
  <c r="D21"/>
  <c r="H21"/>
  <c r="I21" s="1"/>
  <c r="D20"/>
  <c r="H20"/>
  <c r="I20" s="1"/>
  <c r="D22"/>
  <c r="H22"/>
  <c r="I22" s="1"/>
  <c r="D7"/>
  <c r="D24"/>
  <c r="H24"/>
  <c r="I24" s="1"/>
  <c r="D99"/>
  <c r="H99"/>
  <c r="D31"/>
  <c r="H31"/>
  <c r="I31" s="1"/>
  <c r="D105"/>
  <c r="H105"/>
  <c r="D27"/>
  <c r="H27"/>
  <c r="I27" s="1"/>
  <c r="D48"/>
  <c r="H48"/>
  <c r="I48" s="1"/>
  <c r="D32"/>
  <c r="H32"/>
  <c r="I32" s="1"/>
  <c r="D34"/>
  <c r="H34"/>
  <c r="I34" s="1"/>
  <c r="D37"/>
  <c r="H37"/>
  <c r="I37" s="1"/>
  <c r="D29"/>
  <c r="H29"/>
  <c r="I29" s="1"/>
  <c r="D33"/>
  <c r="H33"/>
  <c r="I33" s="1"/>
  <c r="D30"/>
  <c r="H30"/>
  <c r="I30" s="1"/>
  <c r="D35"/>
  <c r="H35"/>
  <c r="I35" s="1"/>
  <c r="D36"/>
  <c r="H36"/>
  <c r="I36" s="1"/>
  <c r="D42"/>
  <c r="H42"/>
  <c r="I42" s="1"/>
  <c r="D41"/>
  <c r="H41"/>
  <c r="I41" s="1"/>
  <c r="D45"/>
  <c r="H45"/>
  <c r="I45" s="1"/>
  <c r="D15"/>
  <c r="D43"/>
  <c r="H43"/>
  <c r="I43" s="1"/>
  <c r="D44"/>
  <c r="H44"/>
  <c r="I44" s="1"/>
  <c r="D47"/>
  <c r="H47"/>
  <c r="I47" s="1"/>
  <c r="D49"/>
  <c r="H49"/>
  <c r="I49" s="1"/>
  <c r="D46"/>
  <c r="H46"/>
  <c r="I46" s="1"/>
  <c r="D51"/>
  <c r="H51"/>
  <c r="I51" s="1"/>
  <c r="D135"/>
  <c r="H135"/>
  <c r="D52"/>
  <c r="H52"/>
  <c r="I52" s="1"/>
  <c r="D61"/>
  <c r="H61"/>
  <c r="I61" s="1"/>
  <c r="D54"/>
  <c r="H54"/>
  <c r="I54" s="1"/>
  <c r="D58"/>
  <c r="H58"/>
  <c r="I58" s="1"/>
  <c r="D138"/>
  <c r="H138"/>
  <c r="D139"/>
  <c r="H139"/>
  <c r="D50"/>
  <c r="H50"/>
  <c r="I50" s="1"/>
  <c r="D143"/>
  <c r="D57"/>
  <c r="H57"/>
  <c r="I57" s="1"/>
  <c r="D56"/>
  <c r="H56"/>
  <c r="I56" s="1"/>
  <c r="D62"/>
  <c r="H62"/>
  <c r="I62" s="1"/>
  <c r="D68"/>
  <c r="H68"/>
  <c r="I68" s="1"/>
  <c r="D23"/>
  <c r="D77"/>
  <c r="H77"/>
  <c r="I77" s="1"/>
  <c r="D63"/>
  <c r="H63"/>
  <c r="I63" s="1"/>
  <c r="D67"/>
  <c r="H67"/>
  <c r="I67" s="1"/>
  <c r="D69"/>
  <c r="H69"/>
  <c r="I69" s="1"/>
  <c r="D80"/>
  <c r="H80"/>
  <c r="I80" s="1"/>
  <c r="D70"/>
  <c r="H70"/>
  <c r="I70" s="1"/>
  <c r="D88"/>
  <c r="H88"/>
  <c r="I88" s="1"/>
  <c r="D91"/>
  <c r="H91"/>
  <c r="I91" s="1"/>
  <c r="D92"/>
  <c r="H92"/>
  <c r="I92" s="1"/>
  <c r="D85"/>
  <c r="H85"/>
  <c r="I85" s="1"/>
  <c r="D86"/>
  <c r="H86"/>
  <c r="I86" s="1"/>
  <c r="D73"/>
  <c r="H73"/>
  <c r="I73" s="1"/>
  <c r="D71"/>
  <c r="H71"/>
  <c r="I71" s="1"/>
  <c r="D82"/>
  <c r="H82"/>
  <c r="I82" s="1"/>
  <c r="D151"/>
  <c r="D83"/>
  <c r="H83"/>
  <c r="I83" s="1"/>
  <c r="D78"/>
  <c r="H78"/>
  <c r="I78" s="1"/>
  <c r="D89"/>
  <c r="H89"/>
  <c r="I89" s="1"/>
  <c r="D90"/>
  <c r="H90"/>
  <c r="I90" s="1"/>
  <c r="D28"/>
  <c r="D81"/>
  <c r="H81"/>
  <c r="I81" s="1"/>
  <c r="D96"/>
  <c r="H96"/>
  <c r="I96" s="1"/>
  <c r="D93"/>
  <c r="H93"/>
  <c r="I93" s="1"/>
  <c r="D95"/>
  <c r="H95"/>
  <c r="I95" s="1"/>
  <c r="D25"/>
  <c r="D103"/>
  <c r="H103"/>
  <c r="I103" s="1"/>
  <c r="D104"/>
  <c r="H104"/>
  <c r="I104" s="1"/>
  <c r="D102"/>
  <c r="H102"/>
  <c r="I102" s="1"/>
  <c r="D26"/>
  <c r="D106"/>
  <c r="H106"/>
  <c r="I106" s="1"/>
  <c r="D107"/>
  <c r="H107"/>
  <c r="I107" s="1"/>
  <c r="D100"/>
  <c r="H100"/>
  <c r="I100" s="1"/>
  <c r="D108"/>
  <c r="H108"/>
  <c r="I108" s="1"/>
  <c r="D109"/>
  <c r="H109"/>
  <c r="I109" s="1"/>
  <c r="D125"/>
  <c r="H125"/>
  <c r="I125" s="1"/>
  <c r="D111"/>
  <c r="H111"/>
  <c r="I111" s="1"/>
  <c r="D124"/>
  <c r="H124"/>
  <c r="I124" s="1"/>
  <c r="D120"/>
  <c r="H120"/>
  <c r="I120" s="1"/>
  <c r="D116"/>
  <c r="H116"/>
  <c r="I116" s="1"/>
  <c r="D113"/>
  <c r="H113"/>
  <c r="I113" s="1"/>
  <c r="D40"/>
  <c r="D38"/>
  <c r="D117"/>
  <c r="H117"/>
  <c r="I117" s="1"/>
  <c r="D115"/>
  <c r="H115"/>
  <c r="I115" s="1"/>
  <c r="D112"/>
  <c r="H112"/>
  <c r="I112" s="1"/>
  <c r="D123"/>
  <c r="H123"/>
  <c r="I123" s="1"/>
  <c r="D122"/>
  <c r="H122"/>
  <c r="I122" s="1"/>
  <c r="D119"/>
  <c r="D128"/>
  <c r="H128"/>
  <c r="I128" s="1"/>
  <c r="D129"/>
  <c r="H129"/>
  <c r="I129" s="1"/>
  <c r="D55"/>
  <c r="D133"/>
  <c r="H133"/>
  <c r="I133" s="1"/>
  <c r="D130"/>
  <c r="H130"/>
  <c r="I130" s="1"/>
  <c r="D137"/>
  <c r="H137"/>
  <c r="I137" s="1"/>
  <c r="D140"/>
  <c r="D136"/>
  <c r="H136"/>
  <c r="I136" s="1"/>
  <c r="D141"/>
  <c r="H141"/>
  <c r="I141" s="1"/>
  <c r="D142"/>
  <c r="H142"/>
  <c r="I142" s="1"/>
  <c r="D53"/>
  <c r="D150"/>
  <c r="H150"/>
  <c r="I150" s="1"/>
  <c r="D145"/>
  <c r="H145"/>
  <c r="I145" s="1"/>
  <c r="D146"/>
  <c r="H146"/>
  <c r="I146" s="1"/>
  <c r="D66"/>
  <c r="D149"/>
  <c r="H149"/>
  <c r="I149" s="1"/>
  <c r="D72"/>
  <c r="D148"/>
  <c r="H148"/>
  <c r="I148" s="1"/>
  <c r="D59"/>
  <c r="D39"/>
  <c r="D64"/>
  <c r="D65"/>
  <c r="D84"/>
  <c r="D74"/>
  <c r="D154"/>
  <c r="H154"/>
  <c r="I154" s="1"/>
  <c r="D75"/>
  <c r="D153"/>
  <c r="H153"/>
  <c r="I153" s="1"/>
  <c r="D157"/>
  <c r="H157"/>
  <c r="I157" s="1"/>
  <c r="D60"/>
  <c r="D156"/>
  <c r="H156"/>
  <c r="I156" s="1"/>
  <c r="D87"/>
  <c r="D76"/>
  <c r="D79"/>
  <c r="D94"/>
  <c r="D158"/>
  <c r="H158"/>
  <c r="I158" s="1"/>
  <c r="D162"/>
  <c r="H162"/>
  <c r="I162" s="1"/>
  <c r="D110"/>
  <c r="D159"/>
  <c r="H159"/>
  <c r="I159" s="1"/>
  <c r="D97"/>
  <c r="D98"/>
  <c r="D101"/>
  <c r="D161"/>
  <c r="H161"/>
  <c r="I161" s="1"/>
  <c r="D160"/>
  <c r="H160"/>
  <c r="I160" s="1"/>
  <c r="D163"/>
  <c r="H163"/>
  <c r="I163" s="1"/>
  <c r="D166"/>
  <c r="H166"/>
  <c r="I166" s="1"/>
  <c r="D165"/>
  <c r="H165"/>
  <c r="I165" s="1"/>
  <c r="D169"/>
  <c r="H169"/>
  <c r="I169" s="1"/>
  <c r="D118"/>
  <c r="D180"/>
  <c r="H180"/>
  <c r="I180" s="1"/>
  <c r="D114"/>
  <c r="D178"/>
  <c r="H178"/>
  <c r="I178" s="1"/>
  <c r="D173"/>
  <c r="H173"/>
  <c r="I173" s="1"/>
  <c r="D174"/>
  <c r="H174"/>
  <c r="I174" s="1"/>
  <c r="D181"/>
  <c r="H181"/>
  <c r="I181" s="1"/>
  <c r="D179"/>
  <c r="H179"/>
  <c r="I179" s="1"/>
  <c r="D121"/>
  <c r="D176"/>
  <c r="H176"/>
  <c r="I176" s="1"/>
  <c r="D126"/>
  <c r="D127"/>
  <c r="D175"/>
  <c r="H175"/>
  <c r="I175" s="1"/>
  <c r="D171"/>
  <c r="H171"/>
  <c r="I171" s="1"/>
  <c r="D177"/>
  <c r="H177"/>
  <c r="I177" s="1"/>
  <c r="D131"/>
  <c r="D132"/>
  <c r="D134"/>
  <c r="D144"/>
  <c r="D147"/>
  <c r="D155"/>
  <c r="D152"/>
  <c r="D170"/>
  <c r="D164"/>
  <c r="D167"/>
  <c r="D168"/>
  <c r="D172"/>
  <c r="E3" i="2"/>
  <c r="E2"/>
  <c r="E4"/>
  <c r="E5"/>
  <c r="E6"/>
  <c r="E7"/>
  <c r="E8"/>
  <c r="E9"/>
  <c r="E10"/>
  <c r="E11"/>
  <c r="E12"/>
  <c r="E13"/>
  <c r="E14"/>
  <c r="E15"/>
  <c r="E16"/>
  <c r="E17"/>
  <c r="E18"/>
  <c r="E19"/>
  <c r="E22"/>
  <c r="E23"/>
  <c r="E24"/>
  <c r="E25"/>
  <c r="E27"/>
  <c r="E28"/>
  <c r="E30"/>
  <c r="E33"/>
  <c r="E34"/>
  <c r="E36"/>
  <c r="E38"/>
  <c r="E41"/>
  <c r="E42"/>
  <c r="E43"/>
  <c r="E45"/>
  <c r="E48"/>
  <c r="E49"/>
  <c r="E50"/>
  <c r="G53"/>
  <c r="E54"/>
  <c r="E55"/>
  <c r="E57"/>
  <c r="E61"/>
  <c r="E62"/>
  <c r="E64"/>
  <c r="D2"/>
  <c r="D3"/>
  <c r="D4"/>
  <c r="D5"/>
  <c r="D6"/>
  <c r="D7"/>
  <c r="D8"/>
  <c r="D9"/>
  <c r="D10"/>
  <c r="D11"/>
  <c r="D12"/>
  <c r="D13"/>
  <c r="D14"/>
  <c r="D15"/>
  <c r="D16"/>
  <c r="D17"/>
  <c r="D18"/>
  <c r="D19"/>
  <c r="D21"/>
  <c r="D22"/>
  <c r="D23"/>
  <c r="D24"/>
  <c r="D25"/>
  <c r="D27"/>
  <c r="D28"/>
  <c r="D30"/>
  <c r="D33"/>
  <c r="D34"/>
  <c r="D36"/>
  <c r="D38"/>
  <c r="D41"/>
  <c r="D42"/>
  <c r="D43"/>
  <c r="D45"/>
  <c r="D48"/>
  <c r="D49"/>
  <c r="D50"/>
  <c r="D52"/>
  <c r="G52" s="1"/>
  <c r="D54"/>
  <c r="D55"/>
  <c r="D57"/>
  <c r="D60"/>
  <c r="D61"/>
  <c r="D62"/>
  <c r="D63"/>
  <c r="D64"/>
  <c r="D65"/>
  <c r="G62" l="1"/>
  <c r="G64"/>
  <c r="G3"/>
  <c r="G9"/>
  <c r="G36"/>
  <c r="G45"/>
  <c r="G38"/>
  <c r="G30"/>
  <c r="G24"/>
  <c r="G61"/>
  <c r="G48"/>
  <c r="G41"/>
  <c r="G33"/>
  <c r="G25"/>
  <c r="G57"/>
  <c r="G14"/>
  <c r="G6"/>
  <c r="G19"/>
  <c r="G11"/>
  <c r="G7"/>
  <c r="G2"/>
  <c r="G54"/>
  <c r="G49"/>
  <c r="G42"/>
  <c r="G34"/>
  <c r="G27"/>
  <c r="G22"/>
  <c r="G16"/>
  <c r="G12"/>
  <c r="G8"/>
  <c r="G4"/>
  <c r="G18"/>
  <c r="G10"/>
  <c r="G15"/>
  <c r="G55"/>
  <c r="G50"/>
  <c r="G43"/>
  <c r="G28"/>
  <c r="G23"/>
  <c r="G17"/>
  <c r="G13"/>
  <c r="G5"/>
</calcChain>
</file>

<file path=xl/sharedStrings.xml><?xml version="1.0" encoding="utf-8"?>
<sst xmlns="http://schemas.openxmlformats.org/spreadsheetml/2006/main" count="1444" uniqueCount="904">
  <si>
    <t>Pos</t>
  </si>
  <si>
    <t>Name</t>
  </si>
  <si>
    <t>Lastname</t>
  </si>
  <si>
    <t>Team</t>
  </si>
  <si>
    <t>StagesDone</t>
  </si>
  <si>
    <t>Age</t>
  </si>
  <si>
    <t>Team Cat.</t>
  </si>
  <si>
    <t>Gender</t>
  </si>
  <si>
    <t>Team Gender</t>
  </si>
  <si>
    <t>Jonathan</t>
  </si>
  <si>
    <t xml:space="preserve">UCT </t>
  </si>
  <si>
    <t>04:02:09</t>
  </si>
  <si>
    <t>Male</t>
  </si>
  <si>
    <t>M</t>
  </si>
  <si>
    <t>FIRST ASCENT FLYERS</t>
  </si>
  <si>
    <t>04:13:04</t>
  </si>
  <si>
    <t>Black Ops</t>
  </si>
  <si>
    <t>04:23:03</t>
  </si>
  <si>
    <t>Pinelands Trail</t>
  </si>
  <si>
    <t>04:43:09</t>
  </si>
  <si>
    <t>Female</t>
  </si>
  <si>
    <t>F</t>
  </si>
  <si>
    <t>Lauren</t>
  </si>
  <si>
    <t>thought this was a 5k</t>
  </si>
  <si>
    <t>04:55:33</t>
  </si>
  <si>
    <t>Team First Technology</t>
  </si>
  <si>
    <t>04:59:31</t>
  </si>
  <si>
    <t>Atvantage</t>
  </si>
  <si>
    <t>05:21:47</t>
  </si>
  <si>
    <t>Craig</t>
  </si>
  <si>
    <t>Load Runner</t>
  </si>
  <si>
    <t>05:38:14</t>
  </si>
  <si>
    <t>De Villiers Sheards CC 2</t>
  </si>
  <si>
    <t>05:41:13</t>
  </si>
  <si>
    <t>Troy</t>
  </si>
  <si>
    <t>De Villiers Sheard cc</t>
  </si>
  <si>
    <t>05:52:00</t>
  </si>
  <si>
    <t>Is this a flat race?</t>
  </si>
  <si>
    <t>05:59:28</t>
  </si>
  <si>
    <t>Dream Team</t>
  </si>
  <si>
    <t>06:04:24</t>
  </si>
  <si>
    <t>Johan</t>
  </si>
  <si>
    <t>Team Prodigy</t>
  </si>
  <si>
    <t>06:06:41</t>
  </si>
  <si>
    <t>Idiots Trail Running Chapter</t>
  </si>
  <si>
    <t>06:07:08</t>
  </si>
  <si>
    <t>Hannibal Lecter</t>
  </si>
  <si>
    <t>06:11:22</t>
  </si>
  <si>
    <t>Saratoga Vets</t>
  </si>
  <si>
    <t>06:14:04</t>
  </si>
  <si>
    <t>Peter</t>
  </si>
  <si>
    <t>PTC Hairdryers</t>
  </si>
  <si>
    <t>06:17:31</t>
  </si>
  <si>
    <t>Danger Danger</t>
  </si>
  <si>
    <t>06:18:21</t>
  </si>
  <si>
    <t>Striped Horse</t>
  </si>
  <si>
    <t>06:18:45</t>
  </si>
  <si>
    <t>Travis</t>
  </si>
  <si>
    <t>Enjoy</t>
  </si>
  <si>
    <t>06:22:44</t>
  </si>
  <si>
    <t>Robert</t>
  </si>
  <si>
    <t>William's Team</t>
  </si>
  <si>
    <t>06:23:22</t>
  </si>
  <si>
    <t>Plasticland</t>
  </si>
  <si>
    <t>06:28:37</t>
  </si>
  <si>
    <t xml:space="preserve">Muscle Memory </t>
  </si>
  <si>
    <t>06:29:01</t>
  </si>
  <si>
    <t>Webtickets Team 1</t>
  </si>
  <si>
    <t>06:30:52</t>
  </si>
  <si>
    <t>Matthew</t>
  </si>
  <si>
    <t>Standard Deviations</t>
  </si>
  <si>
    <t>06:35:26</t>
  </si>
  <si>
    <t>The Smogs</t>
  </si>
  <si>
    <t>06:40:30</t>
  </si>
  <si>
    <t>Brent</t>
  </si>
  <si>
    <t>Capeburg</t>
  </si>
  <si>
    <t>06:42:58</t>
  </si>
  <si>
    <t>Sean</t>
  </si>
  <si>
    <t>Team Stellar</t>
  </si>
  <si>
    <t>06:49:45</t>
  </si>
  <si>
    <t>Trail Care Unit</t>
  </si>
  <si>
    <t>07:01:51</t>
  </si>
  <si>
    <t>Mountain Goats</t>
  </si>
  <si>
    <t>07:04:44</t>
  </si>
  <si>
    <t>Daveys Trailblazers</t>
  </si>
  <si>
    <t>07:08:11</t>
  </si>
  <si>
    <t>Earth, Wind &amp; Fire</t>
  </si>
  <si>
    <t>07:12:39</t>
  </si>
  <si>
    <t>Calitz</t>
  </si>
  <si>
    <t>First Ascent Front Runners</t>
  </si>
  <si>
    <t>07:19:43</t>
  </si>
  <si>
    <t>Philip</t>
  </si>
  <si>
    <t>GTP Maalers</t>
  </si>
  <si>
    <t>07:20:51</t>
  </si>
  <si>
    <t>First Ascent Cruisers</t>
  </si>
  <si>
    <t>07:21:19</t>
  </si>
  <si>
    <t>Ashleigh</t>
  </si>
  <si>
    <t>First Ascent Fizzers</t>
  </si>
  <si>
    <t>07:22:08</t>
  </si>
  <si>
    <t>Alan</t>
  </si>
  <si>
    <t>Try Catch</t>
  </si>
  <si>
    <t>07:23:45</t>
  </si>
  <si>
    <t>Jessica</t>
  </si>
  <si>
    <t>Helter skelter</t>
  </si>
  <si>
    <t>07:26:50</t>
  </si>
  <si>
    <t>Stefan</t>
  </si>
  <si>
    <t>Voorvoeters</t>
  </si>
  <si>
    <t>07:27:20</t>
  </si>
  <si>
    <t>Jackaboontter</t>
  </si>
  <si>
    <t>07:27:54</t>
  </si>
  <si>
    <t>Abrahams</t>
  </si>
  <si>
    <t>SanParks 2</t>
  </si>
  <si>
    <t>07:38:16</t>
  </si>
  <si>
    <t>Almost Heroes</t>
  </si>
  <si>
    <t>07:41:37</t>
  </si>
  <si>
    <t>Tru Cape Fruit</t>
  </si>
  <si>
    <t>07:42:09</t>
  </si>
  <si>
    <t>Hayworth</t>
  </si>
  <si>
    <t>General Mishmash</t>
  </si>
  <si>
    <t>07:44:11</t>
  </si>
  <si>
    <t>Da Silva</t>
  </si>
  <si>
    <t>Hawks</t>
  </si>
  <si>
    <t>07:51:04</t>
  </si>
  <si>
    <t>Coetzee</t>
  </si>
  <si>
    <t>Pedal to the Medal</t>
  </si>
  <si>
    <t>07:51:48</t>
  </si>
  <si>
    <t>Stuart</t>
  </si>
  <si>
    <t>Are we there yet?</t>
  </si>
  <si>
    <t>07:54:33</t>
  </si>
  <si>
    <t>Team JJR</t>
  </si>
  <si>
    <t>07:59:47</t>
  </si>
  <si>
    <t xml:space="preserve">Open Box Software </t>
  </si>
  <si>
    <t>08:05:12</t>
  </si>
  <si>
    <t>Du Buisson</t>
  </si>
  <si>
    <t>08:12:55</t>
  </si>
  <si>
    <t>08:38:01</t>
  </si>
  <si>
    <t>Hans</t>
  </si>
  <si>
    <t>Pinelands sloggers</t>
  </si>
  <si>
    <t>08:38:26</t>
  </si>
  <si>
    <t>Pinelands Madhatters</t>
  </si>
  <si>
    <t>08:38:29</t>
  </si>
  <si>
    <t>Brendan</t>
  </si>
  <si>
    <t>Old Toppies</t>
  </si>
  <si>
    <t>08:39:26</t>
  </si>
  <si>
    <t>Bergbokkies</t>
  </si>
  <si>
    <t>08:40:03</t>
  </si>
  <si>
    <t>First Ascent Fynbos Fairies</t>
  </si>
  <si>
    <t>08:43:42</t>
  </si>
  <si>
    <t>marines</t>
  </si>
  <si>
    <t>08:44:51</t>
  </si>
  <si>
    <t>Wacky 3</t>
  </si>
  <si>
    <t>08:52:57</t>
  </si>
  <si>
    <t>black hawks</t>
  </si>
  <si>
    <t>08:59:49</t>
  </si>
  <si>
    <t>David</t>
  </si>
  <si>
    <t>Wacky 1</t>
  </si>
  <si>
    <t>09:00:01</t>
  </si>
  <si>
    <t>09:07:30</t>
  </si>
  <si>
    <t>Suck It Up Poplap</t>
  </si>
  <si>
    <t>10:17:59</t>
  </si>
  <si>
    <t>Oliver</t>
  </si>
  <si>
    <t>10:18:36</t>
  </si>
  <si>
    <t>Finish</t>
  </si>
  <si>
    <t>Column1</t>
  </si>
  <si>
    <t>Leg 1</t>
  </si>
  <si>
    <t>Start</t>
  </si>
  <si>
    <t>Checkpoint 1</t>
  </si>
  <si>
    <t>Checkpoint 2</t>
  </si>
  <si>
    <t>Leg 2</t>
  </si>
  <si>
    <t>Leg 3</t>
  </si>
  <si>
    <t>N/A</t>
  </si>
  <si>
    <t>Ian</t>
  </si>
  <si>
    <t>Tim</t>
  </si>
  <si>
    <t>Du Plessis</t>
  </si>
  <si>
    <t>Luke</t>
  </si>
  <si>
    <t>Greyling</t>
  </si>
  <si>
    <t>01:33:25</t>
  </si>
  <si>
    <t>Starck</t>
  </si>
  <si>
    <t>Gary</t>
  </si>
  <si>
    <t>Smith</t>
  </si>
  <si>
    <t>01:10:03</t>
  </si>
  <si>
    <t>09:37:53</t>
  </si>
  <si>
    <t>04:10:37</t>
  </si>
  <si>
    <t>Bolle</t>
  </si>
  <si>
    <t>Eligh</t>
  </si>
  <si>
    <t>09:29:41</t>
  </si>
  <si>
    <t>04:05:59</t>
  </si>
  <si>
    <t>Rogers</t>
  </si>
  <si>
    <t>Jan</t>
  </si>
  <si>
    <t>09:29:38</t>
  </si>
  <si>
    <t>04:05:57</t>
  </si>
  <si>
    <t>Delport</t>
  </si>
  <si>
    <t>Johann</t>
  </si>
  <si>
    <t>09:15:16</t>
  </si>
  <si>
    <t>03:54:03</t>
  </si>
  <si>
    <t>Howe-Watson</t>
  </si>
  <si>
    <t>09:33:39</t>
  </si>
  <si>
    <t>03:32:57</t>
  </si>
  <si>
    <t>Wilson</t>
  </si>
  <si>
    <t>William</t>
  </si>
  <si>
    <t>08:49:40</t>
  </si>
  <si>
    <t>03:39:51</t>
  </si>
  <si>
    <t>Hatherill</t>
  </si>
  <si>
    <t>Mark</t>
  </si>
  <si>
    <t>08:55:08</t>
  </si>
  <si>
    <t>03:20:14</t>
  </si>
  <si>
    <t>Doubell</t>
  </si>
  <si>
    <t>Tommie</t>
  </si>
  <si>
    <t>08:40:23</t>
  </si>
  <si>
    <t>03:31:40</t>
  </si>
  <si>
    <t>Vollmer</t>
  </si>
  <si>
    <t>Karsten</t>
  </si>
  <si>
    <t>08:25:43</t>
  </si>
  <si>
    <t>03:38:18</t>
  </si>
  <si>
    <t>Penny</t>
  </si>
  <si>
    <t>Beryl</t>
  </si>
  <si>
    <t>08:17:38</t>
  </si>
  <si>
    <t>03:28:40</t>
  </si>
  <si>
    <t>Jonker</t>
  </si>
  <si>
    <t>Wilhelm</t>
  </si>
  <si>
    <t>08:13:21</t>
  </si>
  <si>
    <t>03:31:46</t>
  </si>
  <si>
    <t>Phipson</t>
  </si>
  <si>
    <t>08:13:18</t>
  </si>
  <si>
    <t>03:31:32</t>
  </si>
  <si>
    <t>Honeyman</t>
  </si>
  <si>
    <t>09:44:42</t>
  </si>
  <si>
    <t>01:51:09</t>
  </si>
  <si>
    <t>Nolte</t>
  </si>
  <si>
    <t>Elizma</t>
  </si>
  <si>
    <t>09:37:49</t>
  </si>
  <si>
    <t>01:56:17</t>
  </si>
  <si>
    <t>Shelley</t>
  </si>
  <si>
    <t>09:41:31</t>
  </si>
  <si>
    <t>01:52:09</t>
  </si>
  <si>
    <t>Clamp</t>
  </si>
  <si>
    <t>Louise</t>
  </si>
  <si>
    <t>08:08:16</t>
  </si>
  <si>
    <t>03:23:19</t>
  </si>
  <si>
    <t>Du Bois</t>
  </si>
  <si>
    <t>08:07:10</t>
  </si>
  <si>
    <t>03:24:23</t>
  </si>
  <si>
    <t>Van der Merwe</t>
  </si>
  <si>
    <t>09:42:02</t>
  </si>
  <si>
    <t>01:49:19</t>
  </si>
  <si>
    <t>Viviers</t>
  </si>
  <si>
    <t>Mart-Mare</t>
  </si>
  <si>
    <t>08:01:49</t>
  </si>
  <si>
    <t>03:20:53</t>
  </si>
  <si>
    <t>Faul</t>
  </si>
  <si>
    <t>Nicole</t>
  </si>
  <si>
    <t>09:47:06</t>
  </si>
  <si>
    <t>01:32:35</t>
  </si>
  <si>
    <t>Weldon</t>
  </si>
  <si>
    <t>09:47:15</t>
  </si>
  <si>
    <t>01:31:36</t>
  </si>
  <si>
    <t>Rait</t>
  </si>
  <si>
    <t>James</t>
  </si>
  <si>
    <t>09:38:25</t>
  </si>
  <si>
    <t>01:39:38</t>
  </si>
  <si>
    <t>Upham</t>
  </si>
  <si>
    <t>Tonni</t>
  </si>
  <si>
    <t>09:38:24</t>
  </si>
  <si>
    <t>01:39:31</t>
  </si>
  <si>
    <t xml:space="preserve">Joy </t>
  </si>
  <si>
    <t>09:44:45</t>
  </si>
  <si>
    <t>01:30:48</t>
  </si>
  <si>
    <t>Boot</t>
  </si>
  <si>
    <t>07:53:20</t>
  </si>
  <si>
    <t>03:18:50</t>
  </si>
  <si>
    <t>van Niekerk</t>
  </si>
  <si>
    <t>Ed</t>
  </si>
  <si>
    <t>09:47:09</t>
  </si>
  <si>
    <t>01:21:45</t>
  </si>
  <si>
    <t>EDWARDS</t>
  </si>
  <si>
    <t>GLENN</t>
  </si>
  <si>
    <t>07:58:54</t>
  </si>
  <si>
    <t>03:06:44</t>
  </si>
  <si>
    <t>long</t>
  </si>
  <si>
    <t>jeffrey</t>
  </si>
  <si>
    <t>09:32:21</t>
  </si>
  <si>
    <t>01:32:25</t>
  </si>
  <si>
    <t>Thorogood</t>
  </si>
  <si>
    <t>Thomas</t>
  </si>
  <si>
    <t>09:15:43</t>
  </si>
  <si>
    <t>01:47:55</t>
  </si>
  <si>
    <t>Williamson</t>
  </si>
  <si>
    <t>Karen</t>
  </si>
  <si>
    <t>09:15:48</t>
  </si>
  <si>
    <t>01:47:30</t>
  </si>
  <si>
    <t>Bothma</t>
  </si>
  <si>
    <t>Heinrich</t>
  </si>
  <si>
    <t>09:13:56</t>
  </si>
  <si>
    <t>01:42:15</t>
  </si>
  <si>
    <t>Fisher</t>
  </si>
  <si>
    <t>Jane</t>
  </si>
  <si>
    <t>09:06:51</t>
  </si>
  <si>
    <t>01:45:59</t>
  </si>
  <si>
    <t>humphreys</t>
  </si>
  <si>
    <t>philippa</t>
  </si>
  <si>
    <t>09:12:35</t>
  </si>
  <si>
    <t>01:39:57</t>
  </si>
  <si>
    <t>Healy</t>
  </si>
  <si>
    <t>Adam</t>
  </si>
  <si>
    <t>07:39:16</t>
  </si>
  <si>
    <t>03:10:25</t>
  </si>
  <si>
    <t xml:space="preserve">Kemp </t>
  </si>
  <si>
    <t>Erik</t>
  </si>
  <si>
    <t>07:35:51</t>
  </si>
  <si>
    <t>03:13:45</t>
  </si>
  <si>
    <t>velleman</t>
  </si>
  <si>
    <t>glen</t>
  </si>
  <si>
    <t>07:35:49</t>
  </si>
  <si>
    <t>03:13:04</t>
  </si>
  <si>
    <t>Durant</t>
  </si>
  <si>
    <t>Robin</t>
  </si>
  <si>
    <t>09:05:35</t>
  </si>
  <si>
    <t>01:42:57</t>
  </si>
  <si>
    <t>Cameron</t>
  </si>
  <si>
    <t>Helen</t>
  </si>
  <si>
    <t>07:50:09</t>
  </si>
  <si>
    <t>02:57:33</t>
  </si>
  <si>
    <t>ROGERS</t>
  </si>
  <si>
    <t>ANTHONY</t>
  </si>
  <si>
    <t>09:13:09</t>
  </si>
  <si>
    <t>01:33:34</t>
  </si>
  <si>
    <t>Whiteside</t>
  </si>
  <si>
    <t>Derick</t>
  </si>
  <si>
    <t>09:02:28</t>
  </si>
  <si>
    <t>01:41:24</t>
  </si>
  <si>
    <t>Salvage</t>
  </si>
  <si>
    <t>Scott</t>
  </si>
  <si>
    <t>07:34:15</t>
  </si>
  <si>
    <t>03:04:47</t>
  </si>
  <si>
    <t>Joe</t>
  </si>
  <si>
    <t>07:20:24</t>
  </si>
  <si>
    <t>03:18:07</t>
  </si>
  <si>
    <t>Kennedy</t>
  </si>
  <si>
    <t>Josh</t>
  </si>
  <si>
    <t>07:19:15</t>
  </si>
  <si>
    <t>03:18:47</t>
  </si>
  <si>
    <t>Vogts</t>
  </si>
  <si>
    <t>Elizabeth</t>
  </si>
  <si>
    <t>07:25:44</t>
  </si>
  <si>
    <t>03:11:07</t>
  </si>
  <si>
    <t>FOURNIER</t>
  </si>
  <si>
    <t>Xavier</t>
  </si>
  <si>
    <t>08:58:38</t>
  </si>
  <si>
    <t>01:38:06</t>
  </si>
  <si>
    <t>Hill</t>
  </si>
  <si>
    <t>Clinton</t>
  </si>
  <si>
    <t>07:05:01</t>
  </si>
  <si>
    <t>03:31:33</t>
  </si>
  <si>
    <t>Turner</t>
  </si>
  <si>
    <t>Christy</t>
  </si>
  <si>
    <t>08:59:05</t>
  </si>
  <si>
    <t>01:37:05</t>
  </si>
  <si>
    <t>Baird</t>
  </si>
  <si>
    <t>India</t>
  </si>
  <si>
    <t>08:50:08</t>
  </si>
  <si>
    <t>01:45:50</t>
  </si>
  <si>
    <t>McDonald</t>
  </si>
  <si>
    <t>Rob</t>
  </si>
  <si>
    <t>07:18:31</t>
  </si>
  <si>
    <t>03:16:15</t>
  </si>
  <si>
    <t>Bochnig</t>
  </si>
  <si>
    <t>Ralf</t>
  </si>
  <si>
    <t>08:54:05</t>
  </si>
  <si>
    <t>01:39:05</t>
  </si>
  <si>
    <t>Wade</t>
  </si>
  <si>
    <t>07:18:11</t>
  </si>
  <si>
    <t>03:13:09</t>
  </si>
  <si>
    <t>Stodel</t>
  </si>
  <si>
    <t>Nick</t>
  </si>
  <si>
    <t>07:23:31</t>
  </si>
  <si>
    <t>03:05:50</t>
  </si>
  <si>
    <t>Ricketts</t>
  </si>
  <si>
    <t>07:09:41</t>
  </si>
  <si>
    <t>03:14:56</t>
  </si>
  <si>
    <t>Romanov</t>
  </si>
  <si>
    <t>Alex</t>
  </si>
  <si>
    <t>07:09:39</t>
  </si>
  <si>
    <t>03:14:54</t>
  </si>
  <si>
    <t>Jackie</t>
  </si>
  <si>
    <t>06:36:17</t>
  </si>
  <si>
    <t>03:48:04</t>
  </si>
  <si>
    <t>Hopwood</t>
  </si>
  <si>
    <t>Kirsten</t>
  </si>
  <si>
    <t>07:04:55</t>
  </si>
  <si>
    <t>03:17:22</t>
  </si>
  <si>
    <t>Carstens</t>
  </si>
  <si>
    <t>08:40:27</t>
  </si>
  <si>
    <t>01:41:34</t>
  </si>
  <si>
    <t>Jacobus Jordaan</t>
  </si>
  <si>
    <t>07:14:08</t>
  </si>
  <si>
    <t>03:03:09</t>
  </si>
  <si>
    <t>Rensburg</t>
  </si>
  <si>
    <t>Lorna</t>
  </si>
  <si>
    <t>08:42:12</t>
  </si>
  <si>
    <t>01:33:11</t>
  </si>
  <si>
    <t>Prinsloo</t>
  </si>
  <si>
    <t>Dieter</t>
  </si>
  <si>
    <t>07:10:18</t>
  </si>
  <si>
    <t>03:04:53</t>
  </si>
  <si>
    <t>Myburgh</t>
  </si>
  <si>
    <t>Tielman</t>
  </si>
  <si>
    <t>08:36:26</t>
  </si>
  <si>
    <t>01:34:10</t>
  </si>
  <si>
    <t>Steenkamp</t>
  </si>
  <si>
    <t>08:29:39</t>
  </si>
  <si>
    <t>01:39:01</t>
  </si>
  <si>
    <t>Megan</t>
  </si>
  <si>
    <t>08:43:05</t>
  </si>
  <si>
    <t>01:24:24</t>
  </si>
  <si>
    <t>Arguile</t>
  </si>
  <si>
    <t>Julie</t>
  </si>
  <si>
    <t>06:57:03</t>
  </si>
  <si>
    <t>03:05:43</t>
  </si>
  <si>
    <t>08:23:35</t>
  </si>
  <si>
    <t>01:37:33</t>
  </si>
  <si>
    <t>Titmuss</t>
  </si>
  <si>
    <t>Lesley</t>
  </si>
  <si>
    <t>08:23:33</t>
  </si>
  <si>
    <t>01:37:16</t>
  </si>
  <si>
    <t>van Wyk</t>
  </si>
  <si>
    <t>Jan Adriaan</t>
  </si>
  <si>
    <t>08:19:19</t>
  </si>
  <si>
    <t>01:40:17</t>
  </si>
  <si>
    <t>Vadas</t>
  </si>
  <si>
    <t>08:22:23</t>
  </si>
  <si>
    <t>01:30:23</t>
  </si>
  <si>
    <t>Arangies</t>
  </si>
  <si>
    <t>Hannes</t>
  </si>
  <si>
    <t>08:19:20</t>
  </si>
  <si>
    <t>01:30:01</t>
  </si>
  <si>
    <t>Ganz</t>
  </si>
  <si>
    <t>08:12:36</t>
  </si>
  <si>
    <t>01:35:40</t>
  </si>
  <si>
    <t>Isaacs</t>
  </si>
  <si>
    <t>Nezaam</t>
  </si>
  <si>
    <t>08:17:08</t>
  </si>
  <si>
    <t>01:30:58</t>
  </si>
  <si>
    <t>Waters</t>
  </si>
  <si>
    <t>Raasay</t>
  </si>
  <si>
    <t>07:02:22</t>
  </si>
  <si>
    <t>02:41:07</t>
  </si>
  <si>
    <t>Zagoria</t>
  </si>
  <si>
    <t xml:space="preserve">Daniel </t>
  </si>
  <si>
    <t>08:09:28</t>
  </si>
  <si>
    <t>01:32:34</t>
  </si>
  <si>
    <t>Midlane</t>
  </si>
  <si>
    <t>Neil</t>
  </si>
  <si>
    <t>08:08:18</t>
  </si>
  <si>
    <t>01:33:39</t>
  </si>
  <si>
    <t>de lange</t>
  </si>
  <si>
    <t>ian</t>
  </si>
  <si>
    <t>07:59:14</t>
  </si>
  <si>
    <t>01:41:23</t>
  </si>
  <si>
    <t>Marais</t>
  </si>
  <si>
    <t>Phillip</t>
  </si>
  <si>
    <t>08:01:51</t>
  </si>
  <si>
    <t>01:32:27</t>
  </si>
  <si>
    <t>Toit</t>
  </si>
  <si>
    <t>Marlize</t>
  </si>
  <si>
    <t>08:02:28</t>
  </si>
  <si>
    <t>01:29:19</t>
  </si>
  <si>
    <t>September</t>
  </si>
  <si>
    <t>Mubeen</t>
  </si>
  <si>
    <t>07:50:34</t>
  </si>
  <si>
    <t>01:40:27</t>
  </si>
  <si>
    <t>SMITH</t>
  </si>
  <si>
    <t>HAYDEN</t>
  </si>
  <si>
    <t>07:53:30</t>
  </si>
  <si>
    <t>01:37:29</t>
  </si>
  <si>
    <t>van Heerden</t>
  </si>
  <si>
    <t>07:56:57</t>
  </si>
  <si>
    <t>01:33:27</t>
  </si>
  <si>
    <t>SMUTS</t>
  </si>
  <si>
    <t>ALISTER</t>
  </si>
  <si>
    <t>06:33:50</t>
  </si>
  <si>
    <t>02:56:32</t>
  </si>
  <si>
    <t>de la Mare</t>
  </si>
  <si>
    <t>Grant</t>
  </si>
  <si>
    <t>06:37:39</t>
  </si>
  <si>
    <t>02:52:21</t>
  </si>
  <si>
    <t>LEHMANN</t>
  </si>
  <si>
    <t>CARL-PETER</t>
  </si>
  <si>
    <t>07:52:33</t>
  </si>
  <si>
    <t>01:37:03</t>
  </si>
  <si>
    <t>van der Merwe</t>
  </si>
  <si>
    <t>Rina</t>
  </si>
  <si>
    <t>07:56:54</t>
  </si>
  <si>
    <t>01:32:02</t>
  </si>
  <si>
    <t>watermeyer</t>
  </si>
  <si>
    <t xml:space="preserve">renen </t>
  </si>
  <si>
    <t>08:00:19</t>
  </si>
  <si>
    <t>01:27:40</t>
  </si>
  <si>
    <t>Fasana</t>
  </si>
  <si>
    <t>Alberto</t>
  </si>
  <si>
    <t>08:03:06</t>
  </si>
  <si>
    <t>01:24:12</t>
  </si>
  <si>
    <t>Green</t>
  </si>
  <si>
    <t>07:50:21</t>
  </si>
  <si>
    <t>01:33:16</t>
  </si>
  <si>
    <t>Tickner</t>
  </si>
  <si>
    <t>08:03:08</t>
  </si>
  <si>
    <t>01:18:19</t>
  </si>
  <si>
    <t>Muller</t>
  </si>
  <si>
    <t>Rolf</t>
  </si>
  <si>
    <t>07:48:00</t>
  </si>
  <si>
    <t>01:29:48</t>
  </si>
  <si>
    <t>Balme</t>
  </si>
  <si>
    <t>Guy</t>
  </si>
  <si>
    <t>07:46:34</t>
  </si>
  <si>
    <t>01:30:39</t>
  </si>
  <si>
    <t>Ohst</t>
  </si>
  <si>
    <t>Stephan</t>
  </si>
  <si>
    <t>07:38:49</t>
  </si>
  <si>
    <t>01:37:02</t>
  </si>
  <si>
    <t>Harmse</t>
  </si>
  <si>
    <t>Wynand</t>
  </si>
  <si>
    <t>07:44:12</t>
  </si>
  <si>
    <t>01:30:03</t>
  </si>
  <si>
    <t>Buchanan</t>
  </si>
  <si>
    <t>07:44:10</t>
  </si>
  <si>
    <t>01:30:05</t>
  </si>
  <si>
    <t>Crow</t>
  </si>
  <si>
    <t>Geoffrey</t>
  </si>
  <si>
    <t>06:21:16</t>
  </si>
  <si>
    <t>02:51:02</t>
  </si>
  <si>
    <t>Hart</t>
  </si>
  <si>
    <t>07:40:31</t>
  </si>
  <si>
    <t>01:28:53</t>
  </si>
  <si>
    <t>Germann</t>
  </si>
  <si>
    <t>Nikolai</t>
  </si>
  <si>
    <t>07:43:29</t>
  </si>
  <si>
    <t>01:24:32</t>
  </si>
  <si>
    <t>07:42:26</t>
  </si>
  <si>
    <t>01:23:23</t>
  </si>
  <si>
    <t>Sydow</t>
  </si>
  <si>
    <t>06:19:26</t>
  </si>
  <si>
    <t>02:44:37</t>
  </si>
  <si>
    <t>Schonlau</t>
  </si>
  <si>
    <t>Daniel</t>
  </si>
  <si>
    <t>07:34:19</t>
  </si>
  <si>
    <t>01:29:14</t>
  </si>
  <si>
    <t>Hugo</t>
  </si>
  <si>
    <t>Sven</t>
  </si>
  <si>
    <t>07:33:17</t>
  </si>
  <si>
    <t>01:30:06</t>
  </si>
  <si>
    <t>Hansen</t>
  </si>
  <si>
    <t>Charisse</t>
  </si>
  <si>
    <t>07:34:23</t>
  </si>
  <si>
    <t>01:25:24</t>
  </si>
  <si>
    <t>Handley</t>
  </si>
  <si>
    <t>07:21:08</t>
  </si>
  <si>
    <t>01:37:04</t>
  </si>
  <si>
    <t>Mata</t>
  </si>
  <si>
    <t>Chris</t>
  </si>
  <si>
    <t>06:22:41</t>
  </si>
  <si>
    <t>02:32:35</t>
  </si>
  <si>
    <t>Le Brun</t>
  </si>
  <si>
    <t>07:31:31</t>
  </si>
  <si>
    <t>01:22:31</t>
  </si>
  <si>
    <t>Goebel</t>
  </si>
  <si>
    <t>07:27:24</t>
  </si>
  <si>
    <t>01:26:11</t>
  </si>
  <si>
    <t>07:20:22</t>
  </si>
  <si>
    <t>Kohler</t>
  </si>
  <si>
    <t>07:21:49</t>
  </si>
  <si>
    <t>01:29:40</t>
  </si>
  <si>
    <t>Harris</t>
  </si>
  <si>
    <t>Nell</t>
  </si>
  <si>
    <t>08:49:38</t>
  </si>
  <si>
    <t>Elliott</t>
  </si>
  <si>
    <t>Faye</t>
  </si>
  <si>
    <t>07:21:14</t>
  </si>
  <si>
    <t>01:27:13</t>
  </si>
  <si>
    <t>Neethling</t>
  </si>
  <si>
    <t>Anton</t>
  </si>
  <si>
    <t>07:13:53</t>
  </si>
  <si>
    <t>Willis</t>
  </si>
  <si>
    <t>Brian</t>
  </si>
  <si>
    <t>07:15:10</t>
  </si>
  <si>
    <t>01:31:26</t>
  </si>
  <si>
    <t>Foster</t>
  </si>
  <si>
    <t>07:23:59</t>
  </si>
  <si>
    <t>01:22:24</t>
  </si>
  <si>
    <t>PATTERSON</t>
  </si>
  <si>
    <t>CHARLES</t>
  </si>
  <si>
    <t>07:23:57</t>
  </si>
  <si>
    <t>01:20:36</t>
  </si>
  <si>
    <t>Evans</t>
  </si>
  <si>
    <t>matthew</t>
  </si>
  <si>
    <t>07:32:59</t>
  </si>
  <si>
    <t>01:11:19</t>
  </si>
  <si>
    <t>Janse Van Rensburg</t>
  </si>
  <si>
    <t>Christiaan</t>
  </si>
  <si>
    <t>07:32:56</t>
  </si>
  <si>
    <t>01:11:22</t>
  </si>
  <si>
    <t>Janse van Resburg</t>
  </si>
  <si>
    <t>07:26:54</t>
  </si>
  <si>
    <t>01:16:20</t>
  </si>
  <si>
    <t>Buddery</t>
  </si>
  <si>
    <t>Andrew</t>
  </si>
  <si>
    <t>07:13:06</t>
  </si>
  <si>
    <t>01:29:17</t>
  </si>
  <si>
    <t>07:21:00</t>
  </si>
  <si>
    <t>01:21:20</t>
  </si>
  <si>
    <t>Van Rooyen</t>
  </si>
  <si>
    <t>07:13:04</t>
  </si>
  <si>
    <t>01:29:15</t>
  </si>
  <si>
    <t>van der Horst</t>
  </si>
  <si>
    <t>Charl</t>
  </si>
  <si>
    <t>07:11:02</t>
  </si>
  <si>
    <t>01:31:02</t>
  </si>
  <si>
    <t>Stevens</t>
  </si>
  <si>
    <t>07:09:37</t>
  </si>
  <si>
    <t>01:31:32</t>
  </si>
  <si>
    <t>Farrenkothen</t>
  </si>
  <si>
    <t>07:20:05</t>
  </si>
  <si>
    <t>01:19:52</t>
  </si>
  <si>
    <t>matthews</t>
  </si>
  <si>
    <t xml:space="preserve">duncan </t>
  </si>
  <si>
    <t>06:01:07</t>
  </si>
  <si>
    <t>02:37:34</t>
  </si>
  <si>
    <t>Roux</t>
  </si>
  <si>
    <t>Willie</t>
  </si>
  <si>
    <t>07:12:54</t>
  </si>
  <si>
    <t>01:22:37</t>
  </si>
  <si>
    <t>Nicholaas</t>
  </si>
  <si>
    <t>07:09:15</t>
  </si>
  <si>
    <t>01:19:57</t>
  </si>
  <si>
    <t xml:space="preserve">Pienaar </t>
  </si>
  <si>
    <t>Neill</t>
  </si>
  <si>
    <t>07:03:08</t>
  </si>
  <si>
    <t>01:25:11</t>
  </si>
  <si>
    <t>handley</t>
  </si>
  <si>
    <t>07:03:11</t>
  </si>
  <si>
    <t>01:23:20</t>
  </si>
  <si>
    <t>Jennings</t>
  </si>
  <si>
    <t>08:23:48</t>
  </si>
  <si>
    <t>Hefer</t>
  </si>
  <si>
    <t>Andre</t>
  </si>
  <si>
    <t>06:52:31</t>
  </si>
  <si>
    <t>01:30:30</t>
  </si>
  <si>
    <t>Myers</t>
  </si>
  <si>
    <t>Alisha</t>
  </si>
  <si>
    <t>08:22:21</t>
  </si>
  <si>
    <t>Smit</t>
  </si>
  <si>
    <t>Paul</t>
  </si>
  <si>
    <t>08:22:18</t>
  </si>
  <si>
    <t>07:04:42</t>
  </si>
  <si>
    <t>01:17:22</t>
  </si>
  <si>
    <t>Whitehead</t>
  </si>
  <si>
    <t>Matt</t>
  </si>
  <si>
    <t>06:58:36</t>
  </si>
  <si>
    <t>01:23:00</t>
  </si>
  <si>
    <t>Woermann</t>
  </si>
  <si>
    <t>07:07:47</t>
  </si>
  <si>
    <t>01:13:09</t>
  </si>
  <si>
    <t>Franchi</t>
  </si>
  <si>
    <t>06:56:28</t>
  </si>
  <si>
    <t>01:22:18</t>
  </si>
  <si>
    <t>Gustav</t>
  </si>
  <si>
    <t>08:17:39</t>
  </si>
  <si>
    <t>Dreyer</t>
  </si>
  <si>
    <t>Rudolf</t>
  </si>
  <si>
    <t>06:53:44</t>
  </si>
  <si>
    <t>01:20:30</t>
  </si>
  <si>
    <t>Pieters</t>
  </si>
  <si>
    <t>Dirk</t>
  </si>
  <si>
    <t>06:46:52</t>
  </si>
  <si>
    <t>01:24:58</t>
  </si>
  <si>
    <t>Abrey</t>
  </si>
  <si>
    <t>Ryan</t>
  </si>
  <si>
    <t>06:51:43</t>
  </si>
  <si>
    <t>01:19:09</t>
  </si>
  <si>
    <t>Van Dyk</t>
  </si>
  <si>
    <t>Quintin</t>
  </si>
  <si>
    <t>06:47:57</t>
  </si>
  <si>
    <t>01:21:35</t>
  </si>
  <si>
    <t>Battersby</t>
  </si>
  <si>
    <t>06:40:07</t>
  </si>
  <si>
    <t>01:27:11</t>
  </si>
  <si>
    <t>Hoosain</t>
  </si>
  <si>
    <t>Zaheer</t>
  </si>
  <si>
    <t>06:39:22</t>
  </si>
  <si>
    <t>01:25:20</t>
  </si>
  <si>
    <t>Sales</t>
  </si>
  <si>
    <t>05:34:25</t>
  </si>
  <si>
    <t>02:27:06</t>
  </si>
  <si>
    <t>Adams</t>
  </si>
  <si>
    <t>Lucas</t>
  </si>
  <si>
    <t>06:40:33</t>
  </si>
  <si>
    <t>01:20:20</t>
  </si>
  <si>
    <t>Chadwick</t>
  </si>
  <si>
    <t>Tom</t>
  </si>
  <si>
    <t>06:37:57</t>
  </si>
  <si>
    <t>01:20:57</t>
  </si>
  <si>
    <t>Van der Byl</t>
  </si>
  <si>
    <t>06:38:15</t>
  </si>
  <si>
    <t>01:20:29</t>
  </si>
  <si>
    <t>Malan</t>
  </si>
  <si>
    <t>06:30:13</t>
  </si>
  <si>
    <t>01:27:43</t>
  </si>
  <si>
    <t>Meaker</t>
  </si>
  <si>
    <t>06:30:11</t>
  </si>
  <si>
    <t>01:27:45</t>
  </si>
  <si>
    <t>Soggot</t>
  </si>
  <si>
    <t>Katya</t>
  </si>
  <si>
    <t>06:25:50</t>
  </si>
  <si>
    <t>01:28:07</t>
  </si>
  <si>
    <t>Arnott</t>
  </si>
  <si>
    <t>06:26:49</t>
  </si>
  <si>
    <t>Wuth</t>
  </si>
  <si>
    <t>Shaun</t>
  </si>
  <si>
    <t>06:24:28</t>
  </si>
  <si>
    <t>01:25:39</t>
  </si>
  <si>
    <t>Baars</t>
  </si>
  <si>
    <t>Anouk</t>
  </si>
  <si>
    <t>06:32:27</t>
  </si>
  <si>
    <t>01:17:03</t>
  </si>
  <si>
    <t>06:27:34</t>
  </si>
  <si>
    <t>01:19:56</t>
  </si>
  <si>
    <t>Juliet</t>
  </si>
  <si>
    <t>06:26:10</t>
  </si>
  <si>
    <t>01:19:44</t>
  </si>
  <si>
    <t>Steyn</t>
  </si>
  <si>
    <t>06:50:21</t>
  </si>
  <si>
    <t>00:55:10</t>
  </si>
  <si>
    <t xml:space="preserve">David </t>
  </si>
  <si>
    <t>06:21:56</t>
  </si>
  <si>
    <t>01:22:05</t>
  </si>
  <si>
    <t>Hanks</t>
  </si>
  <si>
    <t>Karoline</t>
  </si>
  <si>
    <t>07:43:36</t>
  </si>
  <si>
    <t>Kubjane</t>
  </si>
  <si>
    <t>Mmamapudi</t>
  </si>
  <si>
    <t>06:25:52</t>
  </si>
  <si>
    <t>01:14:05</t>
  </si>
  <si>
    <t>Townsend</t>
  </si>
  <si>
    <t>Alexa</t>
  </si>
  <si>
    <t>07:38:08</t>
  </si>
  <si>
    <t>van der Westhuizen</t>
  </si>
  <si>
    <t>Kristinet</t>
  </si>
  <si>
    <t>06:18:14</t>
  </si>
  <si>
    <t>01:15:48</t>
  </si>
  <si>
    <t>stuart</t>
  </si>
  <si>
    <t>andrew</t>
  </si>
  <si>
    <t>05:07:29</t>
  </si>
  <si>
    <t>02:23:21</t>
  </si>
  <si>
    <t>Landie</t>
  </si>
  <si>
    <t>06:01:04</t>
  </si>
  <si>
    <t>01:17:08</t>
  </si>
  <si>
    <t>Coupland</t>
  </si>
  <si>
    <t>Brenna</t>
  </si>
  <si>
    <t>05:55:15</t>
  </si>
  <si>
    <t>01:21:31</t>
  </si>
  <si>
    <t>Kevin</t>
  </si>
  <si>
    <t>05:58:55</t>
  </si>
  <si>
    <t>01:16:10</t>
  </si>
  <si>
    <t>Squires</t>
  </si>
  <si>
    <t>05:53:55</t>
  </si>
  <si>
    <t>01:19:07</t>
  </si>
  <si>
    <t>Ruan</t>
  </si>
  <si>
    <t>05:49:25</t>
  </si>
  <si>
    <t>01:17:19</t>
  </si>
  <si>
    <t>Faralla</t>
  </si>
  <si>
    <t>Filippo</t>
  </si>
  <si>
    <t>05:39:54</t>
  </si>
  <si>
    <t>01:09:46</t>
  </si>
  <si>
    <t>de Klerk</t>
  </si>
  <si>
    <t>Petrus</t>
  </si>
  <si>
    <t>05:39:07</t>
  </si>
  <si>
    <t>01:09:10</t>
  </si>
  <si>
    <t>Nash</t>
  </si>
  <si>
    <t>Mike</t>
  </si>
  <si>
    <t>05:31:43</t>
  </si>
  <si>
    <t>01:11:08</t>
  </si>
  <si>
    <t>Davies</t>
  </si>
  <si>
    <t>Andy</t>
  </si>
  <si>
    <t>05:27:08</t>
  </si>
  <si>
    <t>Schumann</t>
  </si>
  <si>
    <t>Damien</t>
  </si>
  <si>
    <t>05:26:52</t>
  </si>
  <si>
    <t>01:03:28</t>
  </si>
  <si>
    <t>Kumwamba</t>
  </si>
  <si>
    <t>Edson</t>
  </si>
  <si>
    <t>05:17:22</t>
  </si>
  <si>
    <t>01:09:59</t>
  </si>
  <si>
    <t>Berry</t>
  </si>
  <si>
    <t>05:16:32</t>
  </si>
  <si>
    <t>01:09:24</t>
  </si>
  <si>
    <t>Ansems</t>
  </si>
  <si>
    <t>Dunya</t>
  </si>
  <si>
    <t>05:14:44</t>
  </si>
  <si>
    <t>01:04:45</t>
  </si>
  <si>
    <t>Spratley</t>
  </si>
  <si>
    <t>05:10:00</t>
  </si>
  <si>
    <t>01:03:22</t>
  </si>
  <si>
    <t>Lombard</t>
  </si>
  <si>
    <t>05:04:33</t>
  </si>
  <si>
    <t>01:08:36</t>
  </si>
  <si>
    <t>Patterson</t>
  </si>
  <si>
    <t>Darryn</t>
  </si>
  <si>
    <t>04:48:09</t>
  </si>
  <si>
    <t>01:03:30</t>
  </si>
  <si>
    <t>Solms</t>
  </si>
  <si>
    <t>Dylan</t>
  </si>
  <si>
    <t>04:28:23</t>
  </si>
  <si>
    <t>01:03:25</t>
  </si>
  <si>
    <t>AJ</t>
  </si>
  <si>
    <t>04:22:20</t>
  </si>
  <si>
    <t>01:03:20</t>
  </si>
  <si>
    <t>04:14:00</t>
  </si>
  <si>
    <t>01:03:19</t>
  </si>
  <si>
    <t>Reilly</t>
  </si>
  <si>
    <t>Kane</t>
  </si>
  <si>
    <t>Finished</t>
  </si>
  <si>
    <t>CheckpointsDone</t>
  </si>
  <si>
    <t>T2</t>
  </si>
  <si>
    <t>T1</t>
  </si>
  <si>
    <t>10:17:08</t>
  </si>
  <si>
    <t>Clan Cumming</t>
  </si>
  <si>
    <t>08:46:42</t>
  </si>
  <si>
    <t>Scrambled Legs</t>
  </si>
  <si>
    <t>08:18:17</t>
  </si>
  <si>
    <t>A Runner and a Drinker</t>
  </si>
  <si>
    <t>08:07:48</t>
  </si>
  <si>
    <t>Peleru Survivors</t>
  </si>
  <si>
    <t>08:03:39</t>
  </si>
  <si>
    <t>Chakile en Chamanzi</t>
  </si>
  <si>
    <t>07:59:41</t>
  </si>
  <si>
    <t>Isimo</t>
  </si>
  <si>
    <t>07:45:05</t>
  </si>
  <si>
    <t>Team A</t>
  </si>
  <si>
    <t>07:39:27</t>
  </si>
  <si>
    <t>Noble Savages</t>
  </si>
  <si>
    <t>07:32:58</t>
  </si>
  <si>
    <t>Shake and Bake</t>
  </si>
  <si>
    <t>07:27:48</t>
  </si>
  <si>
    <t>Minted with bros</t>
  </si>
  <si>
    <t>07:27:44</t>
  </si>
  <si>
    <t>07:27:23</t>
  </si>
  <si>
    <t>Team-Steffen</t>
  </si>
  <si>
    <t>07:21:09</t>
  </si>
  <si>
    <t>Sole mates</t>
  </si>
  <si>
    <t>07:20:44</t>
  </si>
  <si>
    <t>MiniMondos</t>
  </si>
  <si>
    <t>07:12:59</t>
  </si>
  <si>
    <t xml:space="preserve">Bouncing Ballerina's </t>
  </si>
  <si>
    <t>07:10:26</t>
  </si>
  <si>
    <t>Scrambled legs</t>
  </si>
  <si>
    <t>07:08:32</t>
  </si>
  <si>
    <t>Mr and Mrs Smth</t>
  </si>
  <si>
    <t>06:57:21</t>
  </si>
  <si>
    <t>Green Machine</t>
  </si>
  <si>
    <t>06:57:20</t>
  </si>
  <si>
    <t>Pain Killers</t>
  </si>
  <si>
    <t>06:50:52</t>
  </si>
  <si>
    <t>The Giant and the Jew</t>
  </si>
  <si>
    <t>06:34:56</t>
  </si>
  <si>
    <t>06:31:38</t>
  </si>
  <si>
    <t>Trail Tigers</t>
  </si>
  <si>
    <t>06:23:33</t>
  </si>
  <si>
    <t>The Cunning Runts</t>
  </si>
  <si>
    <t>06:23:30</t>
  </si>
  <si>
    <t>Average Joe's Gymnasium</t>
  </si>
  <si>
    <t>06:23:05</t>
  </si>
  <si>
    <t>beer bullets</t>
  </si>
  <si>
    <t>06:18:58</t>
  </si>
  <si>
    <t>Rod's Team</t>
  </si>
  <si>
    <t>06:18:52</t>
  </si>
  <si>
    <t>Synaptics</t>
  </si>
  <si>
    <t>06:07:00</t>
  </si>
  <si>
    <t>team father and son</t>
  </si>
  <si>
    <t>06:06:45</t>
  </si>
  <si>
    <t>Blitz Vinnig</t>
  </si>
  <si>
    <t>06:01:30</t>
  </si>
  <si>
    <t>Moffat</t>
  </si>
  <si>
    <t>06:01:09</t>
  </si>
  <si>
    <t>Wa my kyte</t>
  </si>
  <si>
    <t>05:56:56</t>
  </si>
  <si>
    <t>MainPower</t>
  </si>
  <si>
    <t>05:51:38</t>
  </si>
  <si>
    <t>PAVEMENT SPECIALS</t>
  </si>
  <si>
    <t>05:50:55</t>
  </si>
  <si>
    <t>Rooted in Dirt</t>
  </si>
  <si>
    <t>Hier te lank en daar te kort...</t>
  </si>
  <si>
    <t>05:49:11</t>
  </si>
  <si>
    <t>AngloDutch</t>
  </si>
  <si>
    <t>05:46:07</t>
  </si>
  <si>
    <t>Slazashians</t>
  </si>
  <si>
    <t>05:29:29</t>
  </si>
  <si>
    <t>MaasiePan</t>
  </si>
  <si>
    <t>05:20:29</t>
  </si>
  <si>
    <t>The Trail Twins</t>
  </si>
  <si>
    <t>05:14:41</t>
  </si>
  <si>
    <t>Blisters</t>
  </si>
  <si>
    <t>04:56:45</t>
  </si>
  <si>
    <t>Les Springcoqs</t>
  </si>
  <si>
    <t>Checkpoint</t>
  </si>
  <si>
    <t>N.A.M.</t>
  </si>
</sst>
</file>

<file path=xl/styles.xml><?xml version="1.0" encoding="utf-8"?>
<styleSheet xmlns="http://schemas.openxmlformats.org/spreadsheetml/2006/main">
  <numFmts count="3">
    <numFmt numFmtId="164" formatCode="[$-409]m/d/yy\ h:mm\ AM/PM;@"/>
    <numFmt numFmtId="165" formatCode="[h]:mm:ss;@"/>
    <numFmt numFmtId="166" formatCode="yyyy\-mm\-dd\ hh:mm:ss"/>
  </numFmts>
  <fonts count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8"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64" fontId="0" fillId="0" borderId="0" xfId="0" applyNumberFormat="1"/>
    <xf numFmtId="165" fontId="0" fillId="0" borderId="0" xfId="0" applyNumberFormat="1" applyFill="1" applyAlignment="1" applyProtection="1"/>
    <xf numFmtId="165" fontId="0" fillId="0" borderId="0" xfId="0" applyNumberFormat="1"/>
    <xf numFmtId="165" fontId="0" fillId="0" borderId="0" xfId="0" applyNumberFormat="1" applyAlignment="1">
      <alignment horizontal="right"/>
    </xf>
    <xf numFmtId="166" fontId="0" fillId="0" borderId="0" xfId="0" applyNumberFormat="1"/>
    <xf numFmtId="165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14"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  <dxf>
      <numFmt numFmtId="165" formatCode="[h]:mm:ss;@"/>
    </dxf>
    <dxf>
      <numFmt numFmtId="165" formatCode="[h]:mm:ss;@"/>
      <alignment horizontal="right" vertical="bottom" textRotation="0" wrapText="0" indent="0" relativeIndent="255" justifyLastLine="0" shrinkToFit="0" mergeCell="0" readingOrder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N181" totalsRowShown="0">
  <autoFilter ref="A1:N181">
    <filterColumn colId="3"/>
    <filterColumn colId="5"/>
    <filterColumn colId="6"/>
    <filterColumn colId="7"/>
    <filterColumn colId="8"/>
  </autoFilter>
  <sortState ref="A2:N182">
    <sortCondition ref="J1:J182"/>
  </sortState>
  <tableColumns count="14">
    <tableColumn id="1" name="Pos"/>
    <tableColumn id="2" name="Name"/>
    <tableColumn id="3" name="Lastname"/>
    <tableColumn id="11" name="Column1" dataDxfId="13">
      <calculatedColumnFormula>CONCATENATE(Table13[[#This Row],[Name]]," ",Table13[[#This Row],[Lastname]])</calculatedColumnFormula>
    </tableColumn>
    <tableColumn id="4" name="Leg 1" dataDxfId="12"/>
    <tableColumn id="13" name="T1"/>
    <tableColumn id="12" name="T2"/>
    <tableColumn id="14" name="Leg 2" dataDxfId="11">
      <calculatedColumnFormula>Table13[[#This Row],[T2]]-Table13[[#This Row],[T1]]</calculatedColumnFormula>
    </tableColumn>
    <tableColumn id="15" name="Leg 3" dataDxfId="10">
      <calculatedColumnFormula>Table13[[#This Row],[Finish]]-Table13[[#This Row],[Leg 2]]-Table13[[#This Row],[Leg 1]]</calculatedColumnFormula>
    </tableColumn>
    <tableColumn id="5" name="Finish"/>
    <tableColumn id="7" name="CheckpointsDone"/>
    <tableColumn id="8" name="Age"/>
    <tableColumn id="9" name="Gender"/>
    <tableColumn id="10" name="Finishe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H65" totalsRowShown="0">
  <autoFilter ref="A1:H65">
    <filterColumn colId="1"/>
    <filterColumn colId="2"/>
    <filterColumn colId="3"/>
    <filterColumn colId="4"/>
    <filterColumn colId="5"/>
    <filterColumn colId="6"/>
  </autoFilter>
  <tableColumns count="8">
    <tableColumn id="4" name="Team"/>
    <tableColumn id="6" name="Start"/>
    <tableColumn id="12" name="Checkpoint 1" dataDxfId="9"/>
    <tableColumn id="7" name="Leg 1" dataDxfId="8">
      <calculatedColumnFormula>Table1[[#This Row],[Checkpoint 1]]-Table1[[#This Row],[Start]]</calculatedColumnFormula>
    </tableColumn>
    <tableColumn id="14" name="Leg 2" dataDxfId="7">
      <calculatedColumnFormula>Table1[[#This Row],[Checkpoint 2]]-Table1[[#This Row],[Checkpoint 1]]</calculatedColumnFormula>
    </tableColumn>
    <tableColumn id="13" name="Checkpoint 2" dataDxfId="6"/>
    <tableColumn id="15" name="Leg 3" dataDxfId="5">
      <calculatedColumnFormula>Table1[[#This Row],[Finish]]-Table1[[#This Row],[Leg 2]]-Table1[[#This Row],[Leg 1]]</calculatedColumnFormula>
    </tableColumn>
    <tableColumn id="5" name="Finish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N42" totalsRowShown="0">
  <autoFilter ref="A1:N42">
    <filterColumn colId="2"/>
    <filterColumn colId="3"/>
    <filterColumn colId="4"/>
    <filterColumn colId="5"/>
    <filterColumn colId="6"/>
    <filterColumn colId="7"/>
  </autoFilter>
  <tableColumns count="14">
    <tableColumn id="1" name="Pos"/>
    <tableColumn id="4" name="Team"/>
    <tableColumn id="12" name="Start"/>
    <tableColumn id="13" name="Checkpoint" dataDxfId="4"/>
    <tableColumn id="14" name="Leg 1" dataDxfId="3">
      <calculatedColumnFormula>Table14[[#This Row],[Checkpoint]]-Table14[[#This Row],[Start]]</calculatedColumnFormula>
    </tableColumn>
    <tableColumn id="15" name="Leg 2" dataDxfId="2">
      <calculatedColumnFormula>Table14[[#This Row],[Checkpoint 2]]-Table14[[#This Row],[Checkpoint]]</calculatedColumnFormula>
    </tableColumn>
    <tableColumn id="16" name="Checkpoint 2" dataDxfId="1"/>
    <tableColumn id="17" name="Leg 3" dataDxfId="0">
      <calculatedColumnFormula>Table14[[#This Row],[Finish]]-Table14[[#This Row],[Leg 2]]-Table14[[#This Row],[Leg 1]]</calculatedColumnFormula>
    </tableColumn>
    <tableColumn id="5" name="Finish"/>
    <tableColumn id="7" name="StagesDone"/>
    <tableColumn id="8" name="Age"/>
    <tableColumn id="9" name="Team Cat."/>
    <tableColumn id="10" name="Gender"/>
    <tableColumn id="11" name="Team Gende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workbookViewId="0">
      <selection activeCell="C23" sqref="C23"/>
    </sheetView>
  </sheetViews>
  <sheetFormatPr defaultRowHeight="15"/>
  <cols>
    <col min="1" max="1" width="4.85546875" customWidth="1"/>
    <col min="2" max="2" width="12.7109375" customWidth="1"/>
    <col min="3" max="3" width="18.85546875" customWidth="1"/>
    <col min="4" max="4" width="18.85546875" hidden="1" customWidth="1"/>
    <col min="5" max="5" width="12.42578125" style="5" customWidth="1"/>
    <col min="6" max="6" width="19.85546875" hidden="1" customWidth="1"/>
    <col min="7" max="7" width="18.28515625" hidden="1" customWidth="1"/>
    <col min="8" max="8" width="13.28515625" style="4" bestFit="1" customWidth="1"/>
    <col min="9" max="9" width="12.42578125" style="4" customWidth="1"/>
    <col min="10" max="10" width="9.28515625" customWidth="1"/>
    <col min="11" max="11" width="16.7109375" hidden="1" customWidth="1"/>
    <col min="12" max="12" width="5.140625" customWidth="1"/>
    <col min="13" max="13" width="8.140625" customWidth="1"/>
    <col min="14" max="14" width="9" hidden="1" customWidth="1"/>
  </cols>
  <sheetData>
    <row r="1" spans="1:14">
      <c r="A1" t="s">
        <v>0</v>
      </c>
      <c r="B1" t="s">
        <v>1</v>
      </c>
      <c r="C1" t="s">
        <v>2</v>
      </c>
      <c r="D1" t="s">
        <v>163</v>
      </c>
      <c r="E1" s="5" t="s">
        <v>164</v>
      </c>
      <c r="F1" t="s">
        <v>822</v>
      </c>
      <c r="G1" t="s">
        <v>821</v>
      </c>
      <c r="H1" s="4" t="s">
        <v>168</v>
      </c>
      <c r="I1" s="4" t="s">
        <v>169</v>
      </c>
      <c r="J1" t="s">
        <v>162</v>
      </c>
      <c r="K1" t="s">
        <v>820</v>
      </c>
      <c r="L1" t="s">
        <v>5</v>
      </c>
      <c r="M1" t="s">
        <v>7</v>
      </c>
      <c r="N1" t="s">
        <v>819</v>
      </c>
    </row>
    <row r="2" spans="1:14">
      <c r="A2">
        <v>1</v>
      </c>
      <c r="B2" t="s">
        <v>818</v>
      </c>
      <c r="C2" t="s">
        <v>817</v>
      </c>
      <c r="D2" t="str">
        <f>CONCATENATE(Table13[[#This Row],[Name]]," ",Table13[[#This Row],[Lastname]])</f>
        <v>Kane Reilly</v>
      </c>
      <c r="E2" s="5" t="s">
        <v>816</v>
      </c>
      <c r="F2" s="6">
        <v>42623.342638888891</v>
      </c>
      <c r="G2" s="6">
        <v>42623.385682870372</v>
      </c>
      <c r="H2" s="4">
        <f>Table13[[#This Row],[T2]]-Table13[[#This Row],[T1]]</f>
        <v>4.3043981480877846E-2</v>
      </c>
      <c r="I2" s="4">
        <f>Table13[[#This Row],[Finish]]-Table13[[#This Row],[Leg 2]]-Table13[[#This Row],[Leg 1]]</f>
        <v>8.9375000000603638E-2</v>
      </c>
      <c r="J2" s="4" t="s">
        <v>815</v>
      </c>
      <c r="K2">
        <v>2</v>
      </c>
      <c r="L2">
        <v>24</v>
      </c>
      <c r="M2" t="s">
        <v>13</v>
      </c>
      <c r="N2">
        <v>1</v>
      </c>
    </row>
    <row r="3" spans="1:14">
      <c r="A3">
        <v>2</v>
      </c>
      <c r="B3" t="s">
        <v>597</v>
      </c>
      <c r="C3" t="s">
        <v>175</v>
      </c>
      <c r="D3" t="str">
        <f>CONCATENATE(Table13[[#This Row],[Name]]," ",Table13[[#This Row],[Lastname]])</f>
        <v>Christiaan Greyling</v>
      </c>
      <c r="E3" s="5" t="s">
        <v>814</v>
      </c>
      <c r="F3" s="6">
        <v>42623.342650462961</v>
      </c>
      <c r="G3" s="6">
        <v>42623.386562500003</v>
      </c>
      <c r="H3" s="4">
        <f>Table13[[#This Row],[T2]]-Table13[[#This Row],[T1]]</f>
        <v>4.391203704290092E-2</v>
      </c>
      <c r="I3" s="4">
        <f>Table13[[#This Row],[Finish]]-Table13[[#This Row],[Leg 2]]-Table13[[#This Row],[Leg 1]]</f>
        <v>9.4282407401543505E-2</v>
      </c>
      <c r="J3" t="s">
        <v>813</v>
      </c>
      <c r="K3">
        <v>2</v>
      </c>
      <c r="L3">
        <v>32</v>
      </c>
      <c r="M3" t="s">
        <v>13</v>
      </c>
      <c r="N3">
        <v>1</v>
      </c>
    </row>
    <row r="4" spans="1:14">
      <c r="A4">
        <v>3</v>
      </c>
      <c r="B4" t="s">
        <v>812</v>
      </c>
      <c r="C4" t="s">
        <v>88</v>
      </c>
      <c r="D4" t="str">
        <f>CONCATENATE(Table13[[#This Row],[Name]]," ",Table13[[#This Row],[Lastname]])</f>
        <v>AJ Calitz</v>
      </c>
      <c r="E4" s="5" t="s">
        <v>811</v>
      </c>
      <c r="F4" s="6">
        <v>42623.34270833333</v>
      </c>
      <c r="G4" s="6">
        <v>42623.385694444441</v>
      </c>
      <c r="H4" s="4">
        <f>Table13[[#This Row],[T2]]-Table13[[#This Row],[T1]]</f>
        <v>4.29861111115315E-2</v>
      </c>
      <c r="I4" s="4">
        <f>Table13[[#This Row],[Finish]]-Table13[[#This Row],[Leg 2]]-Table13[[#This Row],[Leg 1]]</f>
        <v>9.9351851851431472E-2</v>
      </c>
      <c r="J4" t="s">
        <v>810</v>
      </c>
      <c r="K4">
        <v>2</v>
      </c>
      <c r="L4">
        <v>33</v>
      </c>
      <c r="M4" t="s">
        <v>13</v>
      </c>
      <c r="N4">
        <v>1</v>
      </c>
    </row>
    <row r="5" spans="1:14">
      <c r="A5">
        <v>4</v>
      </c>
      <c r="B5" t="s">
        <v>809</v>
      </c>
      <c r="C5" t="s">
        <v>808</v>
      </c>
      <c r="D5" t="str">
        <f>CONCATENATE(Table13[[#This Row],[Name]]," ",Table13[[#This Row],[Lastname]])</f>
        <v>Dylan Solms</v>
      </c>
      <c r="E5" s="5" t="s">
        <v>807</v>
      </c>
      <c r="F5" s="6">
        <v>42623.342766203707</v>
      </c>
      <c r="H5" s="4" t="s">
        <v>170</v>
      </c>
      <c r="I5" s="4" t="s">
        <v>170</v>
      </c>
      <c r="J5" t="s">
        <v>806</v>
      </c>
      <c r="K5">
        <v>2</v>
      </c>
      <c r="L5">
        <v>21</v>
      </c>
      <c r="M5" t="s">
        <v>13</v>
      </c>
      <c r="N5">
        <v>1</v>
      </c>
    </row>
    <row r="6" spans="1:14">
      <c r="A6">
        <v>5</v>
      </c>
      <c r="B6" t="s">
        <v>805</v>
      </c>
      <c r="C6" t="s">
        <v>804</v>
      </c>
      <c r="D6" t="str">
        <f>CONCATENATE(Table13[[#This Row],[Name]]," ",Table13[[#This Row],[Lastname]])</f>
        <v>Darryn Patterson</v>
      </c>
      <c r="E6" s="5" t="s">
        <v>803</v>
      </c>
      <c r="F6" s="6">
        <v>42623.346307870372</v>
      </c>
      <c r="G6" s="6">
        <v>42623.395995370367</v>
      </c>
      <c r="H6" s="4">
        <f>Table13[[#This Row],[T2]]-Table13[[#This Row],[T1]]</f>
        <v>4.9687499995343387E-2</v>
      </c>
      <c r="I6" s="4">
        <f>Table13[[#This Row],[Finish]]-Table13[[#This Row],[Leg 2]]-Table13[[#This Row],[Leg 1]]</f>
        <v>0.11416666667132327</v>
      </c>
      <c r="J6" t="s">
        <v>802</v>
      </c>
      <c r="K6">
        <v>2</v>
      </c>
      <c r="L6">
        <v>31</v>
      </c>
      <c r="M6" t="s">
        <v>13</v>
      </c>
      <c r="N6">
        <v>1</v>
      </c>
    </row>
    <row r="7" spans="1:14">
      <c r="A7">
        <v>6</v>
      </c>
      <c r="B7" t="s">
        <v>752</v>
      </c>
      <c r="C7" t="s">
        <v>175</v>
      </c>
      <c r="D7" t="str">
        <f>CONCATENATE(Table13[[#This Row],[Name]]," ",Table13[[#This Row],[Lastname]])</f>
        <v>Landie Greyling</v>
      </c>
      <c r="E7" s="5" t="s">
        <v>751</v>
      </c>
      <c r="G7" s="2">
        <v>42623.398217592592</v>
      </c>
      <c r="H7" s="4" t="s">
        <v>170</v>
      </c>
      <c r="I7" s="4" t="s">
        <v>170</v>
      </c>
      <c r="J7" t="s">
        <v>750</v>
      </c>
      <c r="K7">
        <v>2</v>
      </c>
      <c r="L7">
        <v>32</v>
      </c>
      <c r="M7" t="s">
        <v>21</v>
      </c>
      <c r="N7">
        <v>1</v>
      </c>
    </row>
    <row r="8" spans="1:14">
      <c r="A8">
        <v>7</v>
      </c>
      <c r="B8" t="s">
        <v>141</v>
      </c>
      <c r="C8" t="s">
        <v>801</v>
      </c>
      <c r="D8" t="str">
        <f>CONCATENATE(Table13[[#This Row],[Name]]," ",Table13[[#This Row],[Lastname]])</f>
        <v>Brendan Lombard</v>
      </c>
      <c r="E8" s="5" t="s">
        <v>800</v>
      </c>
      <c r="F8" s="6">
        <v>42623.342673611114</v>
      </c>
      <c r="G8" s="6">
        <v>42623.387187499997</v>
      </c>
      <c r="H8" s="4">
        <f>Table13[[#This Row],[T2]]-Table13[[#This Row],[T1]]</f>
        <v>4.4513888882647734E-2</v>
      </c>
      <c r="I8" s="4">
        <f>Table13[[#This Row],[Finish]]-Table13[[#This Row],[Leg 2]]-Table13[[#This Row],[Leg 1]]</f>
        <v>0.12675925926550044</v>
      </c>
      <c r="J8" t="s">
        <v>799</v>
      </c>
      <c r="K8">
        <v>2</v>
      </c>
      <c r="L8">
        <v>27</v>
      </c>
      <c r="M8" t="s">
        <v>13</v>
      </c>
      <c r="N8">
        <v>1</v>
      </c>
    </row>
    <row r="9" spans="1:14">
      <c r="A9">
        <v>8</v>
      </c>
      <c r="B9" t="s">
        <v>759</v>
      </c>
      <c r="C9" t="s">
        <v>798</v>
      </c>
      <c r="D9" t="str">
        <f>CONCATENATE(Table13[[#This Row],[Name]]," ",Table13[[#This Row],[Lastname]])</f>
        <v>Kevin Spratley</v>
      </c>
      <c r="E9" s="5" t="s">
        <v>797</v>
      </c>
      <c r="F9" s="6">
        <v>42623.343634259261</v>
      </c>
      <c r="G9" s="6">
        <v>42623.396689814814</v>
      </c>
      <c r="H9" s="4">
        <f>Table13[[#This Row],[T2]]-Table13[[#This Row],[T1]]</f>
        <v>5.3055555552418809E-2</v>
      </c>
      <c r="I9" s="4">
        <f>Table13[[#This Row],[Finish]]-Table13[[#This Row],[Leg 2]]-Table13[[#This Row],[Leg 1]]</f>
        <v>0.12054398148461823</v>
      </c>
      <c r="J9" t="s">
        <v>796</v>
      </c>
      <c r="K9">
        <v>2</v>
      </c>
      <c r="L9">
        <v>47</v>
      </c>
      <c r="M9" t="s">
        <v>13</v>
      </c>
      <c r="N9">
        <v>1</v>
      </c>
    </row>
    <row r="10" spans="1:14">
      <c r="A10">
        <v>9</v>
      </c>
      <c r="B10" t="s">
        <v>795</v>
      </c>
      <c r="C10" t="s">
        <v>794</v>
      </c>
      <c r="D10" t="str">
        <f>CONCATENATE(Table13[[#This Row],[Name]]," ",Table13[[#This Row],[Lastname]])</f>
        <v>Dunya Ansems</v>
      </c>
      <c r="E10" s="5" t="s">
        <v>793</v>
      </c>
      <c r="F10" s="6">
        <v>42623.346863425926</v>
      </c>
      <c r="G10" s="6">
        <v>42623.400347222225</v>
      </c>
      <c r="H10" s="4">
        <f>Table13[[#This Row],[T2]]-Table13[[#This Row],[T1]]</f>
        <v>5.3483796298678499E-2</v>
      </c>
      <c r="I10" s="4">
        <f>Table13[[#This Row],[Finish]]-Table13[[#This Row],[Leg 2]]-Table13[[#This Row],[Leg 1]]</f>
        <v>0.11813657407169187</v>
      </c>
      <c r="J10" t="s">
        <v>792</v>
      </c>
      <c r="K10">
        <v>2</v>
      </c>
      <c r="L10">
        <v>33</v>
      </c>
      <c r="M10" t="s">
        <v>21</v>
      </c>
      <c r="N10">
        <v>1</v>
      </c>
    </row>
    <row r="11" spans="1:14">
      <c r="A11">
        <v>10</v>
      </c>
      <c r="B11" t="s">
        <v>126</v>
      </c>
      <c r="C11" t="s">
        <v>791</v>
      </c>
      <c r="D11" t="str">
        <f>CONCATENATE(Table13[[#This Row],[Name]]," ",Table13[[#This Row],[Lastname]])</f>
        <v>Stuart Berry</v>
      </c>
      <c r="E11" s="5" t="s">
        <v>790</v>
      </c>
      <c r="F11" s="6">
        <v>42623.347268518519</v>
      </c>
      <c r="G11" s="6">
        <v>42623.399282407408</v>
      </c>
      <c r="H11" s="4">
        <f>Table13[[#This Row],[T2]]-Table13[[#This Row],[T1]]</f>
        <v>5.2013888889632653E-2</v>
      </c>
      <c r="I11" s="4">
        <f>Table13[[#This Row],[Finish]]-Table13[[#This Row],[Leg 2]]-Table13[[#This Row],[Leg 1]]</f>
        <v>0.11978009259184882</v>
      </c>
      <c r="J11" t="s">
        <v>789</v>
      </c>
      <c r="K11">
        <v>2</v>
      </c>
      <c r="L11">
        <v>38</v>
      </c>
      <c r="M11" t="s">
        <v>13</v>
      </c>
      <c r="N11">
        <v>1</v>
      </c>
    </row>
    <row r="12" spans="1:14">
      <c r="A12">
        <v>11</v>
      </c>
      <c r="B12" t="s">
        <v>788</v>
      </c>
      <c r="C12" t="s">
        <v>787</v>
      </c>
      <c r="D12" t="str">
        <f>CONCATENATE(Table13[[#This Row],[Name]]," ",Table13[[#This Row],[Lastname]])</f>
        <v>Edson Kumwamba</v>
      </c>
      <c r="E12" s="5" t="s">
        <v>786</v>
      </c>
      <c r="F12" s="6">
        <v>42623.342743055553</v>
      </c>
      <c r="G12" s="6">
        <v>42623.390648148146</v>
      </c>
      <c r="H12" s="4">
        <f>Table13[[#This Row],[T2]]-Table13[[#This Row],[T1]]</f>
        <v>4.7905092593282461E-2</v>
      </c>
      <c r="I12" s="4">
        <f>Table13[[#This Row],[Finish]]-Table13[[#This Row],[Leg 2]]-Table13[[#This Row],[Leg 1]]</f>
        <v>0.13501157407338421</v>
      </c>
      <c r="J12" t="s">
        <v>785</v>
      </c>
      <c r="K12">
        <v>2</v>
      </c>
      <c r="L12">
        <v>26</v>
      </c>
      <c r="M12" t="s">
        <v>13</v>
      </c>
      <c r="N12">
        <v>1</v>
      </c>
    </row>
    <row r="13" spans="1:14">
      <c r="A13">
        <v>12</v>
      </c>
      <c r="B13" t="s">
        <v>784</v>
      </c>
      <c r="C13" t="s">
        <v>783</v>
      </c>
      <c r="D13" t="str">
        <f>CONCATENATE(Table13[[#This Row],[Name]]," ",Table13[[#This Row],[Lastname]])</f>
        <v>Damien Schumann</v>
      </c>
      <c r="E13" s="5" t="s">
        <v>180</v>
      </c>
      <c r="F13" s="6">
        <v>42623.347314814811</v>
      </c>
      <c r="G13" s="6">
        <v>42623.399212962962</v>
      </c>
      <c r="H13" s="4">
        <f>Table13[[#This Row],[T2]]-Table13[[#This Row],[T1]]</f>
        <v>5.189814815093996E-2</v>
      </c>
      <c r="I13" s="4">
        <f>Table13[[#This Row],[Finish]]-Table13[[#This Row],[Leg 2]]-Table13[[#This Row],[Leg 1]]</f>
        <v>0.12663194444165263</v>
      </c>
      <c r="J13" t="s">
        <v>782</v>
      </c>
      <c r="K13">
        <v>2</v>
      </c>
      <c r="L13">
        <v>35</v>
      </c>
      <c r="M13" t="s">
        <v>13</v>
      </c>
      <c r="N13">
        <v>1</v>
      </c>
    </row>
    <row r="14" spans="1:14">
      <c r="A14">
        <v>13</v>
      </c>
      <c r="B14" t="s">
        <v>781</v>
      </c>
      <c r="C14" t="s">
        <v>780</v>
      </c>
      <c r="D14" t="str">
        <f>CONCATENATE(Table13[[#This Row],[Name]]," ",Table13[[#This Row],[Lastname]])</f>
        <v>Andy Davies</v>
      </c>
      <c r="E14" s="5" t="s">
        <v>779</v>
      </c>
      <c r="F14" s="6">
        <v>42623.348067129627</v>
      </c>
      <c r="G14" s="6">
        <v>42623.401875000003</v>
      </c>
      <c r="H14" s="4">
        <f>Table13[[#This Row],[T2]]-Table13[[#This Row],[T1]]</f>
        <v>5.3807870375749189E-2</v>
      </c>
      <c r="I14" s="4">
        <f>Table13[[#This Row],[Finish]]-Table13[[#This Row],[Leg 2]]-Table13[[#This Row],[Leg 1]]</f>
        <v>0.12715277777239897</v>
      </c>
      <c r="J14" t="s">
        <v>778</v>
      </c>
      <c r="K14">
        <v>2</v>
      </c>
      <c r="L14">
        <v>45</v>
      </c>
      <c r="M14" t="s">
        <v>13</v>
      </c>
      <c r="N14">
        <v>1</v>
      </c>
    </row>
    <row r="15" spans="1:14">
      <c r="A15">
        <v>14</v>
      </c>
      <c r="B15" t="s">
        <v>693</v>
      </c>
      <c r="C15" t="s">
        <v>692</v>
      </c>
      <c r="D15" t="str">
        <f>CONCATENATE(Table13[[#This Row],[Name]]," ",Table13[[#This Row],[Lastname]])</f>
        <v>Lucas Adams</v>
      </c>
      <c r="E15" s="5" t="s">
        <v>691</v>
      </c>
      <c r="F15" s="2">
        <v>42623.400821759256</v>
      </c>
      <c r="H15" s="4" t="s">
        <v>170</v>
      </c>
      <c r="I15" s="4" t="s">
        <v>170</v>
      </c>
      <c r="J15" t="s">
        <v>690</v>
      </c>
      <c r="K15">
        <v>2</v>
      </c>
      <c r="L15">
        <v>28</v>
      </c>
      <c r="M15" t="s">
        <v>13</v>
      </c>
      <c r="N15">
        <v>1</v>
      </c>
    </row>
    <row r="16" spans="1:14">
      <c r="A16">
        <v>15</v>
      </c>
      <c r="B16" t="s">
        <v>777</v>
      </c>
      <c r="C16" t="s">
        <v>776</v>
      </c>
      <c r="D16" t="str">
        <f>CONCATENATE(Table13[[#This Row],[Name]]," ",Table13[[#This Row],[Lastname]])</f>
        <v>Mike Nash</v>
      </c>
      <c r="E16" s="5" t="s">
        <v>775</v>
      </c>
      <c r="F16" s="2">
        <v>42623.346701388888</v>
      </c>
      <c r="G16" s="2">
        <v>42623.404652777775</v>
      </c>
      <c r="H16" s="4">
        <f>Table13[[#This Row],[T2]]-Table13[[#This Row],[T1]]</f>
        <v>5.7951388887886424E-2</v>
      </c>
      <c r="I16" s="4">
        <f>Table13[[#This Row],[Finish]]-Table13[[#This Row],[Leg 2]]-Table13[[#This Row],[Leg 1]]</f>
        <v>0.12951388888989135</v>
      </c>
      <c r="J16" t="s">
        <v>774</v>
      </c>
      <c r="K16">
        <v>2</v>
      </c>
      <c r="L16">
        <v>32</v>
      </c>
      <c r="M16" t="s">
        <v>13</v>
      </c>
      <c r="N16">
        <v>1</v>
      </c>
    </row>
    <row r="17" spans="1:14">
      <c r="A17">
        <v>16</v>
      </c>
      <c r="B17" t="s">
        <v>773</v>
      </c>
      <c r="C17" t="s">
        <v>772</v>
      </c>
      <c r="D17" t="str">
        <f>CONCATENATE(Table13[[#This Row],[Name]]," ",Table13[[#This Row],[Lastname]])</f>
        <v>Petrus de Klerk</v>
      </c>
      <c r="E17" s="5" t="s">
        <v>771</v>
      </c>
      <c r="F17" s="2">
        <v>42623.354062500002</v>
      </c>
      <c r="G17" s="2">
        <v>42623.40929398148</v>
      </c>
      <c r="H17" s="4">
        <f>Table13[[#This Row],[T2]]-Table13[[#This Row],[T1]]</f>
        <v>5.5231481477676425E-2</v>
      </c>
      <c r="I17" s="4">
        <f>Table13[[#This Row],[Finish]]-Table13[[#This Row],[Leg 2]]-Table13[[#This Row],[Leg 1]]</f>
        <v>0.13236111111491616</v>
      </c>
      <c r="J17" t="s">
        <v>770</v>
      </c>
      <c r="K17">
        <v>2</v>
      </c>
      <c r="L17">
        <v>34</v>
      </c>
      <c r="M17" t="s">
        <v>13</v>
      </c>
      <c r="N17">
        <v>1</v>
      </c>
    </row>
    <row r="18" spans="1:14">
      <c r="A18">
        <v>17</v>
      </c>
      <c r="B18" t="s">
        <v>769</v>
      </c>
      <c r="C18" t="s">
        <v>768</v>
      </c>
      <c r="D18" t="str">
        <f>CONCATENATE(Table13[[#This Row],[Name]]," ",Table13[[#This Row],[Lastname]])</f>
        <v>Filippo Faralla</v>
      </c>
      <c r="E18" s="5" t="s">
        <v>767</v>
      </c>
      <c r="F18" s="2">
        <v>42623.352361111109</v>
      </c>
      <c r="G18" s="2">
        <v>42623.410636574074</v>
      </c>
      <c r="H18" s="4">
        <f>Table13[[#This Row],[T2]]-Table13[[#This Row],[T1]]</f>
        <v>5.8275462964957114E-2</v>
      </c>
      <c r="I18" s="4">
        <f>Table13[[#This Row],[Finish]]-Table13[[#This Row],[Leg 2]]-Table13[[#This Row],[Leg 1]]</f>
        <v>0.13068287036837622</v>
      </c>
      <c r="J18" t="s">
        <v>766</v>
      </c>
      <c r="K18">
        <v>2</v>
      </c>
      <c r="L18">
        <v>48</v>
      </c>
      <c r="M18" t="s">
        <v>13</v>
      </c>
      <c r="N18">
        <v>1</v>
      </c>
    </row>
    <row r="19" spans="1:14">
      <c r="A19">
        <v>18</v>
      </c>
      <c r="B19" t="s">
        <v>765</v>
      </c>
      <c r="C19" t="s">
        <v>404</v>
      </c>
      <c r="D19" t="str">
        <f>CONCATENATE(Table13[[#This Row],[Name]]," ",Table13[[#This Row],[Lastname]])</f>
        <v>Ruan Myburgh</v>
      </c>
      <c r="E19" s="5" t="s">
        <v>764</v>
      </c>
      <c r="F19" s="2">
        <v>42623.360555555555</v>
      </c>
      <c r="G19" s="2">
        <v>42623.419791666667</v>
      </c>
      <c r="H19" s="4">
        <f>Table13[[#This Row],[T2]]-Table13[[#This Row],[T1]]</f>
        <v>5.9236111112113576E-2</v>
      </c>
      <c r="I19" s="4">
        <f>Table13[[#This Row],[Finish]]-Table13[[#This Row],[Leg 2]]-Table13[[#This Row],[Leg 1]]</f>
        <v>0.13159722222121975</v>
      </c>
      <c r="J19" t="s">
        <v>763</v>
      </c>
      <c r="K19">
        <v>2</v>
      </c>
      <c r="L19">
        <v>29</v>
      </c>
      <c r="M19" t="s">
        <v>13</v>
      </c>
      <c r="N19">
        <v>1</v>
      </c>
    </row>
    <row r="20" spans="1:14">
      <c r="A20">
        <v>19</v>
      </c>
      <c r="B20" t="s">
        <v>759</v>
      </c>
      <c r="C20" t="s">
        <v>571</v>
      </c>
      <c r="D20" t="str">
        <f>CONCATENATE(Table13[[#This Row],[Name]]," ",Table13[[#This Row],[Lastname]])</f>
        <v>Kevin Harris</v>
      </c>
      <c r="E20" s="5" t="s">
        <v>758</v>
      </c>
      <c r="F20" s="2">
        <v>42623.362222222226</v>
      </c>
      <c r="G20" s="2">
        <v>42623.422002314815</v>
      </c>
      <c r="H20" s="4">
        <f>Table13[[#This Row],[T2]]-Table13[[#This Row],[T1]]</f>
        <v>5.9780092589790002E-2</v>
      </c>
      <c r="I20" s="4">
        <f>Table13[[#This Row],[Finish]]-Table13[[#This Row],[Leg 2]]-Table13[[#This Row],[Leg 1]]</f>
        <v>0.13031250000280259</v>
      </c>
      <c r="J20" t="s">
        <v>757</v>
      </c>
      <c r="K20">
        <v>2</v>
      </c>
      <c r="L20">
        <v>39</v>
      </c>
      <c r="M20" t="s">
        <v>13</v>
      </c>
      <c r="N20">
        <v>1</v>
      </c>
    </row>
    <row r="21" spans="1:14">
      <c r="A21">
        <v>20</v>
      </c>
      <c r="B21" t="s">
        <v>34</v>
      </c>
      <c r="C21" t="s">
        <v>762</v>
      </c>
      <c r="D21" t="str">
        <f>CONCATENATE(Table13[[#This Row],[Name]]," ",Table13[[#This Row],[Lastname]])</f>
        <v>Troy Squires</v>
      </c>
      <c r="E21" s="5" t="s">
        <v>761</v>
      </c>
      <c r="F21" s="2">
        <v>42623.3515625</v>
      </c>
      <c r="G21" s="2">
        <v>42623.411782407406</v>
      </c>
      <c r="H21" s="4">
        <f>Table13[[#This Row],[T2]]-Table13[[#This Row],[T1]]</f>
        <v>6.0219907405553386E-2</v>
      </c>
      <c r="I21" s="4">
        <f>Table13[[#This Row],[Finish]]-Table13[[#This Row],[Leg 2]]-Table13[[#This Row],[Leg 1]]</f>
        <v>0.13613425926111328</v>
      </c>
      <c r="J21" t="s">
        <v>760</v>
      </c>
      <c r="K21">
        <v>2</v>
      </c>
      <c r="L21">
        <v>37</v>
      </c>
      <c r="M21" t="s">
        <v>13</v>
      </c>
      <c r="N21">
        <v>1</v>
      </c>
    </row>
    <row r="22" spans="1:14">
      <c r="A22">
        <v>21</v>
      </c>
      <c r="B22" t="s">
        <v>756</v>
      </c>
      <c r="C22" t="s">
        <v>755</v>
      </c>
      <c r="D22" t="str">
        <f>CONCATENATE(Table13[[#This Row],[Name]]," ",Table13[[#This Row],[Lastname]])</f>
        <v>Brenna Coupland</v>
      </c>
      <c r="E22" s="5" t="s">
        <v>754</v>
      </c>
      <c r="F22" s="2">
        <v>42623.352233796293</v>
      </c>
      <c r="G22" s="2">
        <v>42623.414259259262</v>
      </c>
      <c r="H22" s="4">
        <f>Table13[[#This Row],[T2]]-Table13[[#This Row],[T1]]</f>
        <v>6.2025462968449574E-2</v>
      </c>
      <c r="I22" s="4">
        <f>Table13[[#This Row],[Finish]]-Table13[[#This Row],[Leg 2]]-Table13[[#This Row],[Leg 1]]</f>
        <v>0.13515046295747637</v>
      </c>
      <c r="J22" t="s">
        <v>753</v>
      </c>
      <c r="K22">
        <v>2</v>
      </c>
      <c r="L22">
        <v>28</v>
      </c>
      <c r="M22" t="s">
        <v>21</v>
      </c>
      <c r="N22">
        <v>1</v>
      </c>
    </row>
    <row r="23" spans="1:14">
      <c r="A23">
        <v>22</v>
      </c>
      <c r="B23" t="s">
        <v>627</v>
      </c>
      <c r="C23" t="s">
        <v>626</v>
      </c>
      <c r="D23" t="str">
        <f>CONCATENATE(Table13[[#This Row],[Name]]," ",Table13[[#This Row],[Lastname]])</f>
        <v>Willie Roux</v>
      </c>
      <c r="E23" s="5" t="s">
        <v>625</v>
      </c>
      <c r="F23" s="2">
        <v>42623.408090277779</v>
      </c>
      <c r="H23" s="4" t="s">
        <v>170</v>
      </c>
      <c r="I23" s="4" t="s">
        <v>170</v>
      </c>
      <c r="J23" t="s">
        <v>624</v>
      </c>
      <c r="K23">
        <v>2</v>
      </c>
      <c r="L23">
        <v>46</v>
      </c>
      <c r="M23" t="s">
        <v>13</v>
      </c>
      <c r="N23">
        <v>1</v>
      </c>
    </row>
    <row r="24" spans="1:14">
      <c r="A24">
        <v>23</v>
      </c>
      <c r="B24" t="s">
        <v>749</v>
      </c>
      <c r="C24" t="s">
        <v>748</v>
      </c>
      <c r="D24" t="str">
        <f>CONCATENATE(Table13[[#This Row],[Name]]," ",Table13[[#This Row],[Lastname]])</f>
        <v>andrew stuart</v>
      </c>
      <c r="E24" s="5" t="s">
        <v>747</v>
      </c>
      <c r="F24" s="2">
        <v>42623.358252314814</v>
      </c>
      <c r="G24" s="2">
        <v>42623.419618055559</v>
      </c>
      <c r="H24" s="4">
        <f>Table13[[#This Row],[T2]]-Table13[[#This Row],[T1]]</f>
        <v>6.1365740744804498E-2</v>
      </c>
      <c r="I24" s="4">
        <f>Table13[[#This Row],[Finish]]-Table13[[#This Row],[Leg 2]]-Table13[[#This Row],[Leg 1]]</f>
        <v>0.14865740740334366</v>
      </c>
      <c r="J24" t="s">
        <v>746</v>
      </c>
      <c r="K24">
        <v>2</v>
      </c>
      <c r="L24">
        <v>49</v>
      </c>
      <c r="M24" t="s">
        <v>13</v>
      </c>
      <c r="N24">
        <v>1</v>
      </c>
    </row>
    <row r="25" spans="1:14">
      <c r="A25">
        <v>24</v>
      </c>
      <c r="B25" t="s">
        <v>543</v>
      </c>
      <c r="C25" t="s">
        <v>542</v>
      </c>
      <c r="D25" t="str">
        <f>CONCATENATE(Table13[[#This Row],[Name]]," ",Table13[[#This Row],[Lastname]])</f>
        <v>Daniel Schonlau</v>
      </c>
      <c r="E25" s="5" t="s">
        <v>541</v>
      </c>
      <c r="G25" s="2">
        <v>42623.42690972222</v>
      </c>
      <c r="H25" s="4" t="s">
        <v>170</v>
      </c>
      <c r="I25" s="4" t="s">
        <v>170</v>
      </c>
      <c r="J25" t="s">
        <v>540</v>
      </c>
      <c r="K25">
        <v>2</v>
      </c>
      <c r="L25">
        <v>35</v>
      </c>
      <c r="M25" t="s">
        <v>13</v>
      </c>
      <c r="N25">
        <v>1</v>
      </c>
    </row>
    <row r="26" spans="1:14">
      <c r="A26">
        <v>25</v>
      </c>
      <c r="B26" t="s">
        <v>362</v>
      </c>
      <c r="C26" t="s">
        <v>530</v>
      </c>
      <c r="D26" t="str">
        <f>CONCATENATE(Table13[[#This Row],[Name]]," ",Table13[[#This Row],[Lastname]])</f>
        <v>Rob Hart</v>
      </c>
      <c r="E26" s="5" t="s">
        <v>529</v>
      </c>
      <c r="G26" s="2">
        <v>42623.424386574072</v>
      </c>
      <c r="H26" s="4" t="s">
        <v>170</v>
      </c>
      <c r="I26" s="4" t="s">
        <v>170</v>
      </c>
      <c r="J26" t="s">
        <v>528</v>
      </c>
      <c r="K26">
        <v>2</v>
      </c>
      <c r="L26">
        <v>44</v>
      </c>
      <c r="M26" t="s">
        <v>13</v>
      </c>
      <c r="N26">
        <v>1</v>
      </c>
    </row>
    <row r="27" spans="1:14">
      <c r="A27">
        <v>26</v>
      </c>
      <c r="B27" t="s">
        <v>735</v>
      </c>
      <c r="C27" t="s">
        <v>734</v>
      </c>
      <c r="D27" t="str">
        <f>CONCATENATE(Table13[[#This Row],[Name]]," ",Table13[[#This Row],[Lastname]])</f>
        <v>Karoline Hanks</v>
      </c>
      <c r="E27" s="5" t="s">
        <v>733</v>
      </c>
      <c r="F27" s="2">
        <v>42623.355671296296</v>
      </c>
      <c r="G27" s="2">
        <v>42623.418402777781</v>
      </c>
      <c r="H27" s="4">
        <f>Table13[[#This Row],[T2]]-Table13[[#This Row],[T1]]</f>
        <v>6.2731481484661344E-2</v>
      </c>
      <c r="I27" s="4">
        <f>Table13[[#This Row],[Finish]]-Table13[[#This Row],[Leg 2]]-Table13[[#This Row],[Leg 1]]</f>
        <v>0.14549768518200534</v>
      </c>
      <c r="J27" t="s">
        <v>732</v>
      </c>
      <c r="K27">
        <v>2</v>
      </c>
      <c r="L27">
        <v>45</v>
      </c>
      <c r="M27" t="s">
        <v>21</v>
      </c>
      <c r="N27">
        <v>1</v>
      </c>
    </row>
    <row r="28" spans="1:14">
      <c r="A28">
        <v>27</v>
      </c>
      <c r="B28" t="s">
        <v>60</v>
      </c>
      <c r="C28" t="s">
        <v>561</v>
      </c>
      <c r="D28" t="str">
        <f>CONCATENATE(Table13[[#This Row],[Name]]," ",Table13[[#This Row],[Lastname]])</f>
        <v>Robert Le Brun</v>
      </c>
      <c r="E28" s="5" t="s">
        <v>560</v>
      </c>
      <c r="F28" s="2">
        <v>42623.404629629629</v>
      </c>
      <c r="H28" s="4" t="s">
        <v>170</v>
      </c>
      <c r="I28" s="4" t="s">
        <v>170</v>
      </c>
      <c r="J28" t="s">
        <v>559</v>
      </c>
      <c r="K28">
        <v>2</v>
      </c>
      <c r="L28">
        <v>27</v>
      </c>
      <c r="M28" t="s">
        <v>13</v>
      </c>
      <c r="N28">
        <v>1</v>
      </c>
    </row>
    <row r="29" spans="1:14">
      <c r="A29">
        <v>28</v>
      </c>
      <c r="B29" t="s">
        <v>720</v>
      </c>
      <c r="C29" t="s">
        <v>719</v>
      </c>
      <c r="D29" t="str">
        <f>CONCATENATE(Table13[[#This Row],[Name]]," ",Table13[[#This Row],[Lastname]])</f>
        <v>Anouk Baars</v>
      </c>
      <c r="E29" s="5" t="s">
        <v>718</v>
      </c>
      <c r="F29" s="2">
        <v>42623.358148148145</v>
      </c>
      <c r="G29" s="2">
        <v>42623.425173611111</v>
      </c>
      <c r="H29" s="4">
        <f>Table13[[#This Row],[T2]]-Table13[[#This Row],[T1]]</f>
        <v>6.7025462965830229E-2</v>
      </c>
      <c r="I29" s="4">
        <f>Table13[[#This Row],[Finish]]-Table13[[#This Row],[Leg 2]]-Table13[[#This Row],[Leg 1]]</f>
        <v>0.14048611110824386</v>
      </c>
      <c r="J29" t="s">
        <v>717</v>
      </c>
      <c r="K29">
        <v>2</v>
      </c>
      <c r="L29">
        <v>38</v>
      </c>
      <c r="M29" t="s">
        <v>21</v>
      </c>
      <c r="N29">
        <v>1</v>
      </c>
    </row>
    <row r="30" spans="1:14">
      <c r="A30">
        <v>29</v>
      </c>
      <c r="B30" t="s">
        <v>604</v>
      </c>
      <c r="C30" t="s">
        <v>713</v>
      </c>
      <c r="D30" t="str">
        <f>CONCATENATE(Table13[[#This Row],[Name]]," ",Table13[[#This Row],[Lastname]])</f>
        <v>Andrew Arnott</v>
      </c>
      <c r="E30" s="5" t="s">
        <v>712</v>
      </c>
      <c r="F30" s="2">
        <v>42623.359861111108</v>
      </c>
      <c r="G30" s="2">
        <v>42623.425324074073</v>
      </c>
      <c r="H30" s="4">
        <f>Table13[[#This Row],[T2]]-Table13[[#This Row],[T1]]</f>
        <v>6.5462962964375038E-2</v>
      </c>
      <c r="I30" s="4">
        <f>Table13[[#This Row],[Finish]]-Table13[[#This Row],[Leg 2]]-Table13[[#This Row],[Leg 1]]</f>
        <v>0.14128472222081015</v>
      </c>
      <c r="J30" t="s">
        <v>711</v>
      </c>
      <c r="K30">
        <v>2</v>
      </c>
      <c r="L30">
        <v>40</v>
      </c>
      <c r="M30" t="s">
        <v>13</v>
      </c>
      <c r="N30">
        <v>1</v>
      </c>
    </row>
    <row r="31" spans="1:14">
      <c r="A31">
        <v>30</v>
      </c>
      <c r="B31" t="s">
        <v>742</v>
      </c>
      <c r="C31" t="s">
        <v>741</v>
      </c>
      <c r="D31" t="str">
        <f>CONCATENATE(Table13[[#This Row],[Name]]," ",Table13[[#This Row],[Lastname]])</f>
        <v>Alexa Townsend</v>
      </c>
      <c r="E31" s="5" t="s">
        <v>740</v>
      </c>
      <c r="F31" s="2">
        <v>42623.374872685185</v>
      </c>
      <c r="G31" s="2">
        <v>42623.434907407405</v>
      </c>
      <c r="H31" s="4">
        <f>Table13[[#This Row],[T2]]-Table13[[#This Row],[T1]]</f>
        <v>6.0034722220734693E-2</v>
      </c>
      <c r="I31" s="4">
        <f>Table13[[#This Row],[Finish]]-Table13[[#This Row],[Leg 2]]-Table13[[#This Row],[Leg 1]]</f>
        <v>0.156481481482969</v>
      </c>
      <c r="J31" t="s">
        <v>739</v>
      </c>
      <c r="K31">
        <v>2</v>
      </c>
      <c r="L31">
        <v>28</v>
      </c>
      <c r="M31" t="s">
        <v>21</v>
      </c>
      <c r="N31">
        <v>1</v>
      </c>
    </row>
    <row r="32" spans="1:14">
      <c r="A32">
        <v>31</v>
      </c>
      <c r="B32" t="s">
        <v>516</v>
      </c>
      <c r="C32" t="s">
        <v>728</v>
      </c>
      <c r="D32" t="str">
        <f>CONCATENATE(Table13[[#This Row],[Name]]," ",Table13[[#This Row],[Lastname]])</f>
        <v>Stephan Steyn</v>
      </c>
      <c r="E32" s="5" t="s">
        <v>727</v>
      </c>
      <c r="F32" s="2">
        <v>42623.360983796294</v>
      </c>
      <c r="G32" s="2">
        <v>42623.421388888892</v>
      </c>
      <c r="H32" s="4">
        <f>Table13[[#This Row],[T2]]-Table13[[#This Row],[T1]]</f>
        <v>6.0405092597648036E-2</v>
      </c>
      <c r="I32" s="4">
        <f>Table13[[#This Row],[Finish]]-Table13[[#This Row],[Leg 2]]-Table13[[#This Row],[Leg 1]]</f>
        <v>0.15239583332827786</v>
      </c>
      <c r="J32" t="s">
        <v>726</v>
      </c>
      <c r="K32">
        <v>2</v>
      </c>
      <c r="L32">
        <v>34</v>
      </c>
      <c r="M32" t="s">
        <v>13</v>
      </c>
      <c r="N32">
        <v>1</v>
      </c>
    </row>
    <row r="33" spans="1:14">
      <c r="A33">
        <v>32</v>
      </c>
      <c r="B33" t="s">
        <v>716</v>
      </c>
      <c r="C33" t="s">
        <v>715</v>
      </c>
      <c r="D33" t="str">
        <f>CONCATENATE(Table13[[#This Row],[Name]]," ",Table13[[#This Row],[Lastname]])</f>
        <v>Shaun Wuth</v>
      </c>
      <c r="E33" s="5" t="s">
        <v>688</v>
      </c>
      <c r="F33" s="2">
        <v>42623.364872685182</v>
      </c>
      <c r="G33" s="2">
        <v>42623.428229166668</v>
      </c>
      <c r="H33" s="4">
        <f>Table13[[#This Row],[T2]]-Table13[[#This Row],[T1]]</f>
        <v>6.3356481485243421E-2</v>
      </c>
      <c r="I33" s="4">
        <f>Table13[[#This Row],[Finish]]-Table13[[#This Row],[Leg 2]]-Table13[[#This Row],[Leg 1]]</f>
        <v>0.14600694444068249</v>
      </c>
      <c r="J33" t="s">
        <v>714</v>
      </c>
      <c r="K33">
        <v>2</v>
      </c>
      <c r="L33">
        <v>34</v>
      </c>
      <c r="M33" t="s">
        <v>13</v>
      </c>
      <c r="N33">
        <v>1</v>
      </c>
    </row>
    <row r="34" spans="1:14">
      <c r="A34">
        <v>33</v>
      </c>
      <c r="B34" t="s">
        <v>725</v>
      </c>
      <c r="C34" t="s">
        <v>592</v>
      </c>
      <c r="D34" t="str">
        <f>CONCATENATE(Table13[[#This Row],[Name]]," ",Table13[[#This Row],[Lastname]])</f>
        <v>Juliet Evans</v>
      </c>
      <c r="E34" s="5" t="s">
        <v>724</v>
      </c>
      <c r="F34" s="2">
        <v>42623.361122685186</v>
      </c>
      <c r="G34" s="2">
        <v>42623.424039351848</v>
      </c>
      <c r="H34" s="4">
        <f>Table13[[#This Row],[T2]]-Table13[[#This Row],[T1]]</f>
        <v>6.2916666662204079E-2</v>
      </c>
      <c r="I34" s="4">
        <f>Table13[[#This Row],[Finish]]-Table13[[#This Row],[Leg 2]]-Table13[[#This Row],[Leg 1]]</f>
        <v>0.15071759259705519</v>
      </c>
      <c r="J34" t="s">
        <v>723</v>
      </c>
      <c r="K34">
        <v>2</v>
      </c>
      <c r="L34">
        <v>34</v>
      </c>
      <c r="M34" t="s">
        <v>21</v>
      </c>
      <c r="N34">
        <v>1</v>
      </c>
    </row>
    <row r="35" spans="1:14">
      <c r="A35">
        <v>34</v>
      </c>
      <c r="B35" t="s">
        <v>710</v>
      </c>
      <c r="C35" t="s">
        <v>709</v>
      </c>
      <c r="D35" t="str">
        <f>CONCATENATE(Table13[[#This Row],[Name]]," ",Table13[[#This Row],[Lastname]])</f>
        <v>Katya Soggot</v>
      </c>
      <c r="E35" s="5" t="s">
        <v>708</v>
      </c>
      <c r="F35" s="2">
        <v>42623.359606481485</v>
      </c>
      <c r="G35" s="2">
        <v>42623.426898148151</v>
      </c>
      <c r="H35" s="4">
        <f>Table13[[#This Row],[T2]]-Table13[[#This Row],[T1]]</f>
        <v>6.7291666666278616E-2</v>
      </c>
      <c r="I35" s="4">
        <f>Table13[[#This Row],[Finish]]-Table13[[#This Row],[Leg 2]]-Table13[[#This Row],[Leg 1]]</f>
        <v>0.14273148148186951</v>
      </c>
      <c r="J35" t="s">
        <v>707</v>
      </c>
      <c r="K35">
        <v>2</v>
      </c>
      <c r="L35">
        <v>41</v>
      </c>
      <c r="M35" t="s">
        <v>21</v>
      </c>
      <c r="N35">
        <v>1</v>
      </c>
    </row>
    <row r="36" spans="1:14">
      <c r="A36">
        <v>35</v>
      </c>
      <c r="B36" t="s">
        <v>171</v>
      </c>
      <c r="C36" t="s">
        <v>706</v>
      </c>
      <c r="D36" t="str">
        <f>CONCATENATE(Table13[[#This Row],[Name]]," ",Table13[[#This Row],[Lastname]])</f>
        <v>Ian Meaker</v>
      </c>
      <c r="E36" s="5" t="s">
        <v>705</v>
      </c>
      <c r="F36" s="2">
        <v>42623.359583333331</v>
      </c>
      <c r="G36" s="2">
        <v>42623.426874999997</v>
      </c>
      <c r="H36" s="4">
        <f>Table13[[#This Row],[T2]]-Table13[[#This Row],[T1]]</f>
        <v>6.7291666666278616E-2</v>
      </c>
      <c r="I36" s="4">
        <f>Table13[[#This Row],[Finish]]-Table13[[#This Row],[Leg 2]]-Table13[[#This Row],[Leg 1]]</f>
        <v>0.1427777777781658</v>
      </c>
      <c r="J36" t="s">
        <v>704</v>
      </c>
      <c r="K36">
        <v>2</v>
      </c>
      <c r="L36">
        <v>33</v>
      </c>
      <c r="M36" t="s">
        <v>13</v>
      </c>
      <c r="N36">
        <v>1</v>
      </c>
    </row>
    <row r="37" spans="1:14">
      <c r="A37">
        <v>36</v>
      </c>
      <c r="B37" t="s">
        <v>327</v>
      </c>
      <c r="C37" t="s">
        <v>123</v>
      </c>
      <c r="D37" t="str">
        <f>CONCATENATE(Table13[[#This Row],[Name]]," ",Table13[[#This Row],[Lastname]])</f>
        <v>Derick Coetzee</v>
      </c>
      <c r="E37" s="5" t="s">
        <v>722</v>
      </c>
      <c r="F37" s="2">
        <v>42623.359120370369</v>
      </c>
      <c r="G37" s="2">
        <v>42623.419814814813</v>
      </c>
      <c r="H37" s="4">
        <f>Table13[[#This Row],[T2]]-Table13[[#This Row],[T1]]</f>
        <v>6.0694444444379769E-2</v>
      </c>
      <c r="I37" s="4">
        <f>Table13[[#This Row],[Finish]]-Table13[[#This Row],[Leg 2]]-Table13[[#This Row],[Leg 1]]</f>
        <v>0.15833333333339802</v>
      </c>
      <c r="J37" t="s">
        <v>721</v>
      </c>
      <c r="K37">
        <v>2</v>
      </c>
      <c r="L37">
        <v>34</v>
      </c>
      <c r="M37" t="s">
        <v>13</v>
      </c>
      <c r="N37">
        <v>1</v>
      </c>
    </row>
    <row r="38" spans="1:14">
      <c r="A38">
        <v>37</v>
      </c>
      <c r="B38" t="s">
        <v>482</v>
      </c>
      <c r="C38" t="s">
        <v>481</v>
      </c>
      <c r="D38" t="str">
        <f>CONCATENATE(Table13[[#This Row],[Name]]," ",Table13[[#This Row],[Lastname]])</f>
        <v>Grant de la Mare</v>
      </c>
      <c r="E38" s="5" t="s">
        <v>480</v>
      </c>
      <c r="G38" s="2">
        <v>42623.428206018521</v>
      </c>
      <c r="H38" s="4" t="s">
        <v>170</v>
      </c>
      <c r="I38" s="4" t="s">
        <v>170</v>
      </c>
      <c r="J38" t="s">
        <v>479</v>
      </c>
      <c r="K38">
        <v>2</v>
      </c>
      <c r="L38">
        <v>32</v>
      </c>
      <c r="M38" t="s">
        <v>13</v>
      </c>
      <c r="N38">
        <v>1</v>
      </c>
    </row>
    <row r="39" spans="1:14">
      <c r="A39">
        <v>38</v>
      </c>
      <c r="B39" t="s">
        <v>387</v>
      </c>
      <c r="C39" t="s">
        <v>386</v>
      </c>
      <c r="D39" t="str">
        <f>CONCATENATE(Table13[[#This Row],[Name]]," ",Table13[[#This Row],[Lastname]])</f>
        <v>Kirsten Hopwood</v>
      </c>
      <c r="E39" s="5" t="s">
        <v>385</v>
      </c>
      <c r="G39" s="2">
        <v>42623.470972222225</v>
      </c>
      <c r="H39" s="4" t="s">
        <v>170</v>
      </c>
      <c r="I39" s="4" t="s">
        <v>170</v>
      </c>
      <c r="J39" t="s">
        <v>384</v>
      </c>
      <c r="K39">
        <v>2</v>
      </c>
      <c r="L39">
        <v>32</v>
      </c>
      <c r="M39" t="s">
        <v>21</v>
      </c>
      <c r="N39">
        <v>1</v>
      </c>
    </row>
    <row r="40" spans="1:14">
      <c r="A40">
        <v>39</v>
      </c>
      <c r="B40" t="s">
        <v>486</v>
      </c>
      <c r="C40" t="s">
        <v>485</v>
      </c>
      <c r="D40" t="str">
        <f>CONCATENATE(Table13[[#This Row],[Name]]," ",Table13[[#This Row],[Lastname]])</f>
        <v>CARL-PETER LEHMANN</v>
      </c>
      <c r="E40" s="5" t="s">
        <v>484</v>
      </c>
      <c r="G40" s="2">
        <v>42623.425300925926</v>
      </c>
      <c r="H40" s="4" t="s">
        <v>170</v>
      </c>
      <c r="I40" s="4" t="s">
        <v>170</v>
      </c>
      <c r="J40" t="s">
        <v>483</v>
      </c>
      <c r="K40">
        <v>2</v>
      </c>
      <c r="L40">
        <v>39</v>
      </c>
      <c r="M40" t="s">
        <v>13</v>
      </c>
      <c r="N40">
        <v>1</v>
      </c>
    </row>
    <row r="41" spans="1:14">
      <c r="A41">
        <v>40</v>
      </c>
      <c r="B41" t="s">
        <v>154</v>
      </c>
      <c r="C41" t="s">
        <v>700</v>
      </c>
      <c r="D41" t="str">
        <f>CONCATENATE(Table13[[#This Row],[Name]]," ",Table13[[#This Row],[Lastname]])</f>
        <v>David Van der Byl</v>
      </c>
      <c r="E41" s="5" t="s">
        <v>699</v>
      </c>
      <c r="F41" s="2">
        <v>42623.361828703702</v>
      </c>
      <c r="G41" s="2">
        <v>42623.422418981485</v>
      </c>
      <c r="H41" s="4">
        <f>Table13[[#This Row],[T2]]-Table13[[#This Row],[T1]]</f>
        <v>6.0590277782466728E-2</v>
      </c>
      <c r="I41" s="4">
        <f>Table13[[#This Row],[Finish]]-Table13[[#This Row],[Leg 2]]-Table13[[#This Row],[Leg 1]]</f>
        <v>0.15954861110642218</v>
      </c>
      <c r="J41" t="s">
        <v>698</v>
      </c>
      <c r="K41">
        <v>2</v>
      </c>
      <c r="L41">
        <v>41</v>
      </c>
      <c r="M41" t="s">
        <v>13</v>
      </c>
      <c r="N41">
        <v>1</v>
      </c>
    </row>
    <row r="42" spans="1:14">
      <c r="A42">
        <v>41</v>
      </c>
      <c r="B42" t="s">
        <v>520</v>
      </c>
      <c r="C42" t="s">
        <v>703</v>
      </c>
      <c r="D42" t="str">
        <f>CONCATENATE(Table13[[#This Row],[Name]]," ",Table13[[#This Row],[Lastname]])</f>
        <v>Wynand Malan</v>
      </c>
      <c r="E42" s="5" t="s">
        <v>702</v>
      </c>
      <c r="F42" s="2">
        <v>42623.354560185187</v>
      </c>
      <c r="G42" s="2">
        <v>42623.418379629627</v>
      </c>
      <c r="H42" s="4">
        <f>Table13[[#This Row],[T2]]-Table13[[#This Row],[T1]]</f>
        <v>6.3819444440014195E-2</v>
      </c>
      <c r="I42" s="4">
        <f>Table13[[#This Row],[Finish]]-Table13[[#This Row],[Leg 2]]-Table13[[#This Row],[Leg 1]]</f>
        <v>0.15685185185628209</v>
      </c>
      <c r="J42" t="s">
        <v>701</v>
      </c>
      <c r="K42">
        <v>2</v>
      </c>
      <c r="L42">
        <v>38</v>
      </c>
      <c r="M42" t="s">
        <v>13</v>
      </c>
      <c r="N42">
        <v>1</v>
      </c>
    </row>
    <row r="43" spans="1:14">
      <c r="A43">
        <v>42</v>
      </c>
      <c r="B43" t="s">
        <v>29</v>
      </c>
      <c r="C43" t="s">
        <v>689</v>
      </c>
      <c r="D43" t="str">
        <f>CONCATENATE(Table13[[#This Row],[Name]]," ",Table13[[#This Row],[Lastname]])</f>
        <v>Craig Sales</v>
      </c>
      <c r="E43" s="5" t="s">
        <v>688</v>
      </c>
      <c r="F43" s="2">
        <v>42623.364872685182</v>
      </c>
      <c r="G43" s="2">
        <v>42623.43273148148</v>
      </c>
      <c r="H43" s="4">
        <f>Table13[[#This Row],[T2]]-Table13[[#This Row],[T1]]</f>
        <v>6.7858796297514345E-2</v>
      </c>
      <c r="I43" s="4">
        <f>Table13[[#This Row],[Finish]]-Table13[[#This Row],[Leg 2]]-Table13[[#This Row],[Leg 1]]</f>
        <v>0.15021990740618932</v>
      </c>
      <c r="J43" t="s">
        <v>687</v>
      </c>
      <c r="K43">
        <v>2</v>
      </c>
      <c r="L43">
        <v>44</v>
      </c>
      <c r="M43" t="s">
        <v>13</v>
      </c>
      <c r="N43">
        <v>1</v>
      </c>
    </row>
    <row r="44" spans="1:14">
      <c r="A44">
        <v>43</v>
      </c>
      <c r="B44" t="s">
        <v>686</v>
      </c>
      <c r="C44" t="s">
        <v>685</v>
      </c>
      <c r="D44" t="str">
        <f>CONCATENATE(Table13[[#This Row],[Name]]," ",Table13[[#This Row],[Lastname]])</f>
        <v>Zaheer Hoosain</v>
      </c>
      <c r="E44" s="5" t="s">
        <v>684</v>
      </c>
      <c r="F44" s="2">
        <v>42623.373136574075</v>
      </c>
      <c r="G44" s="2">
        <v>42623.437569444446</v>
      </c>
      <c r="H44" s="4">
        <f>Table13[[#This Row],[T2]]-Table13[[#This Row],[T1]]</f>
        <v>6.4432870371092577E-2</v>
      </c>
      <c r="I44" s="4">
        <f>Table13[[#This Row],[Finish]]-Table13[[#This Row],[Leg 2]]-Table13[[#This Row],[Leg 1]]</f>
        <v>0.15288194444372222</v>
      </c>
      <c r="J44" t="s">
        <v>683</v>
      </c>
      <c r="K44">
        <v>2</v>
      </c>
      <c r="L44">
        <v>32</v>
      </c>
      <c r="M44" t="s">
        <v>13</v>
      </c>
      <c r="N44">
        <v>1</v>
      </c>
    </row>
    <row r="45" spans="1:14">
      <c r="A45">
        <v>44</v>
      </c>
      <c r="B45" t="s">
        <v>697</v>
      </c>
      <c r="C45" t="s">
        <v>696</v>
      </c>
      <c r="D45" t="str">
        <f>CONCATENATE(Table13[[#This Row],[Name]]," ",Table13[[#This Row],[Lastname]])</f>
        <v>Tom Chadwick</v>
      </c>
      <c r="E45" s="5" t="s">
        <v>695</v>
      </c>
      <c r="F45" s="2">
        <v>42623.368379629632</v>
      </c>
      <c r="G45" s="2">
        <v>42623.432199074072</v>
      </c>
      <c r="H45" s="4">
        <f>Table13[[#This Row],[T2]]-Table13[[#This Row],[T1]]</f>
        <v>6.3819444440014195E-2</v>
      </c>
      <c r="I45" s="4">
        <f>Table13[[#This Row],[Finish]]-Table13[[#This Row],[Leg 2]]-Table13[[#This Row],[Leg 1]]</f>
        <v>0.15855324074517102</v>
      </c>
      <c r="J45" t="s">
        <v>694</v>
      </c>
      <c r="K45">
        <v>2</v>
      </c>
      <c r="L45">
        <v>21</v>
      </c>
      <c r="M45" t="s">
        <v>13</v>
      </c>
      <c r="N45">
        <v>1</v>
      </c>
    </row>
    <row r="46" spans="1:14">
      <c r="A46">
        <v>45</v>
      </c>
      <c r="B46" t="s">
        <v>675</v>
      </c>
      <c r="C46" t="s">
        <v>674</v>
      </c>
      <c r="D46" t="str">
        <f>CONCATENATE(Table13[[#This Row],[Name]]," ",Table13[[#This Row],[Lastname]])</f>
        <v>Ryan Abrey</v>
      </c>
      <c r="E46" s="5" t="s">
        <v>673</v>
      </c>
      <c r="F46" s="2">
        <v>42623.357673611114</v>
      </c>
      <c r="G46" s="2">
        <v>42623.418553240743</v>
      </c>
      <c r="H46" s="4">
        <f>Table13[[#This Row],[T2]]-Table13[[#This Row],[T1]]</f>
        <v>6.0879629629198462E-2</v>
      </c>
      <c r="I46" s="4">
        <f>Table13[[#This Row],[Finish]]-Table13[[#This Row],[Leg 2]]-Table13[[#This Row],[Leg 1]]</f>
        <v>0.1626620370374682</v>
      </c>
      <c r="J46" t="s">
        <v>672</v>
      </c>
      <c r="K46">
        <v>2</v>
      </c>
      <c r="L46">
        <v>29</v>
      </c>
      <c r="M46" t="s">
        <v>13</v>
      </c>
      <c r="N46">
        <v>1</v>
      </c>
    </row>
    <row r="47" spans="1:14">
      <c r="A47">
        <v>46</v>
      </c>
      <c r="B47" t="s">
        <v>199</v>
      </c>
      <c r="C47" t="s">
        <v>682</v>
      </c>
      <c r="D47" t="str">
        <f>CONCATENATE(Table13[[#This Row],[Name]]," ",Table13[[#This Row],[Lastname]])</f>
        <v>William Battersby</v>
      </c>
      <c r="E47" s="5" t="s">
        <v>681</v>
      </c>
      <c r="F47" s="2">
        <v>42623.355324074073</v>
      </c>
      <c r="G47" s="2">
        <v>42623.421226851853</v>
      </c>
      <c r="H47" s="4">
        <f>Table13[[#This Row],[T2]]-Table13[[#This Row],[T1]]</f>
        <v>6.5902777780138422E-2</v>
      </c>
      <c r="I47" s="4">
        <f>Table13[[#This Row],[Finish]]-Table13[[#This Row],[Leg 2]]-Table13[[#This Row],[Leg 1]]</f>
        <v>0.16074074073838007</v>
      </c>
      <c r="J47" t="s">
        <v>680</v>
      </c>
      <c r="K47">
        <v>2</v>
      </c>
      <c r="L47">
        <v>38</v>
      </c>
      <c r="M47" t="s">
        <v>13</v>
      </c>
      <c r="N47">
        <v>1</v>
      </c>
    </row>
    <row r="48" spans="1:14">
      <c r="A48">
        <v>47</v>
      </c>
      <c r="B48" t="s">
        <v>731</v>
      </c>
      <c r="C48" t="s">
        <v>633</v>
      </c>
      <c r="D48" t="str">
        <f>CONCATENATE(Table13[[#This Row],[Name]]," ",Table13[[#This Row],[Lastname]])</f>
        <v xml:space="preserve">David  Pienaar </v>
      </c>
      <c r="E48" s="5" t="s">
        <v>730</v>
      </c>
      <c r="F48" s="2">
        <v>42623.36173611111</v>
      </c>
      <c r="G48" s="2">
        <v>42623.443576388891</v>
      </c>
      <c r="H48" s="4">
        <f>Table13[[#This Row],[T2]]-Table13[[#This Row],[T1]]</f>
        <v>8.184027778042946E-2</v>
      </c>
      <c r="I48" s="4">
        <f>Table13[[#This Row],[Finish]]-Table13[[#This Row],[Leg 2]]-Table13[[#This Row],[Leg 1]]</f>
        <v>0.16481481481216309</v>
      </c>
      <c r="J48" t="s">
        <v>729</v>
      </c>
      <c r="K48">
        <v>2</v>
      </c>
      <c r="L48">
        <v>47</v>
      </c>
      <c r="M48" t="s">
        <v>13</v>
      </c>
      <c r="N48">
        <v>1</v>
      </c>
    </row>
    <row r="49" spans="1:14">
      <c r="A49">
        <v>48</v>
      </c>
      <c r="B49" t="s">
        <v>679</v>
      </c>
      <c r="C49" t="s">
        <v>678</v>
      </c>
      <c r="D49" t="str">
        <f>CONCATENATE(Table13[[#This Row],[Name]]," ",Table13[[#This Row],[Lastname]])</f>
        <v>Quintin Van Dyk</v>
      </c>
      <c r="E49" s="5" t="s">
        <v>677</v>
      </c>
      <c r="F49" s="2">
        <v>42623.360578703701</v>
      </c>
      <c r="G49" s="2">
        <v>42623.425636574073</v>
      </c>
      <c r="H49" s="4">
        <f>Table13[[#This Row],[T2]]-Table13[[#This Row],[T1]]</f>
        <v>6.5057870371674653E-2</v>
      </c>
      <c r="I49" s="4">
        <f>Table13[[#This Row],[Finish]]-Table13[[#This Row],[Leg 2]]-Table13[[#This Row],[Leg 1]]</f>
        <v>0.1658912037023994</v>
      </c>
      <c r="J49" t="s">
        <v>676</v>
      </c>
      <c r="K49">
        <v>2</v>
      </c>
      <c r="L49">
        <v>33</v>
      </c>
      <c r="M49" t="s">
        <v>13</v>
      </c>
      <c r="N49">
        <v>1</v>
      </c>
    </row>
    <row r="50" spans="1:14">
      <c r="A50">
        <v>49</v>
      </c>
      <c r="B50" t="s">
        <v>647</v>
      </c>
      <c r="C50" t="s">
        <v>646</v>
      </c>
      <c r="D50" t="str">
        <f>CONCATENATE(Table13[[#This Row],[Name]]," ",Table13[[#This Row],[Lastname]])</f>
        <v>Alisha Myers</v>
      </c>
      <c r="E50" s="5" t="s">
        <v>645</v>
      </c>
      <c r="F50" s="2">
        <v>42623.361516203702</v>
      </c>
      <c r="G50" s="2">
        <v>42623.43172453704</v>
      </c>
      <c r="H50" s="4">
        <f>Table13[[#This Row],[T2]]-Table13[[#This Row],[T1]]</f>
        <v>7.0208333338086959E-2</v>
      </c>
      <c r="I50" s="4">
        <f>Table13[[#This Row],[Finish]]-Table13[[#This Row],[Leg 2]]-Table13[[#This Row],[Leg 1]]</f>
        <v>0.15341435184709823</v>
      </c>
      <c r="J50" t="s">
        <v>644</v>
      </c>
      <c r="K50">
        <v>2</v>
      </c>
      <c r="L50">
        <v>41</v>
      </c>
      <c r="M50" t="s">
        <v>21</v>
      </c>
      <c r="N50">
        <v>1</v>
      </c>
    </row>
    <row r="51" spans="1:14">
      <c r="A51">
        <v>50</v>
      </c>
      <c r="B51" t="s">
        <v>671</v>
      </c>
      <c r="C51" t="s">
        <v>670</v>
      </c>
      <c r="D51" t="str">
        <f>CONCATENATE(Table13[[#This Row],[Name]]," ",Table13[[#This Row],[Lastname]])</f>
        <v>Dirk Pieters</v>
      </c>
      <c r="E51" s="5" t="s">
        <v>669</v>
      </c>
      <c r="F51" s="2">
        <v>42623.368495370371</v>
      </c>
      <c r="G51" s="2">
        <v>42623.430138888885</v>
      </c>
      <c r="H51" s="4">
        <f>Table13[[#This Row],[T2]]-Table13[[#This Row],[T1]]</f>
        <v>6.1643518514756579E-2</v>
      </c>
      <c r="I51" s="4">
        <f>Table13[[#This Row],[Finish]]-Table13[[#This Row],[Leg 2]]-Table13[[#This Row],[Leg 1]]</f>
        <v>0.16976851852228045</v>
      </c>
      <c r="J51" t="s">
        <v>668</v>
      </c>
      <c r="K51">
        <v>2</v>
      </c>
      <c r="L51">
        <v>29</v>
      </c>
      <c r="M51" t="s">
        <v>13</v>
      </c>
      <c r="N51">
        <v>1</v>
      </c>
    </row>
    <row r="52" spans="1:14">
      <c r="A52">
        <v>51</v>
      </c>
      <c r="B52" t="s">
        <v>664</v>
      </c>
      <c r="C52" t="s">
        <v>642</v>
      </c>
      <c r="D52" t="str">
        <f>CONCATENATE(Table13[[#This Row],[Name]]," ",Table13[[#This Row],[Lastname]])</f>
        <v>Gustav Hefer</v>
      </c>
      <c r="E52" s="5" t="s">
        <v>663</v>
      </c>
      <c r="F52" s="2">
        <v>42623.355821759258</v>
      </c>
      <c r="G52" s="2">
        <v>42623.420601851853</v>
      </c>
      <c r="H52" s="4">
        <f>Table13[[#This Row],[T2]]-Table13[[#This Row],[T1]]</f>
        <v>6.4780092594446614E-2</v>
      </c>
      <c r="I52" s="4">
        <f>Table13[[#This Row],[Finish]]-Table13[[#This Row],[Leg 2]]-Table13[[#This Row],[Leg 1]]</f>
        <v>0.16728009259073856</v>
      </c>
      <c r="J52" t="s">
        <v>662</v>
      </c>
      <c r="K52">
        <v>2</v>
      </c>
      <c r="L52">
        <v>50</v>
      </c>
      <c r="M52" t="s">
        <v>13</v>
      </c>
      <c r="N52">
        <v>1</v>
      </c>
    </row>
    <row r="53" spans="1:14">
      <c r="A53">
        <v>52</v>
      </c>
      <c r="B53" t="s">
        <v>219</v>
      </c>
      <c r="C53" t="s">
        <v>341</v>
      </c>
      <c r="D53" t="str">
        <f>CONCATENATE(Table13[[#This Row],[Name]]," ",Table13[[#This Row],[Lastname]])</f>
        <v>Wilhelm Vogts</v>
      </c>
      <c r="E53" s="5" t="s">
        <v>417</v>
      </c>
      <c r="G53" s="2">
        <v>42623.441562499997</v>
      </c>
      <c r="H53" s="4" t="s">
        <v>170</v>
      </c>
      <c r="I53" s="4" t="s">
        <v>170</v>
      </c>
      <c r="J53" t="s">
        <v>416</v>
      </c>
      <c r="K53">
        <v>2</v>
      </c>
      <c r="L53">
        <v>29</v>
      </c>
      <c r="M53" t="s">
        <v>13</v>
      </c>
      <c r="N53">
        <v>1</v>
      </c>
    </row>
    <row r="54" spans="1:14">
      <c r="A54">
        <v>53</v>
      </c>
      <c r="B54" t="s">
        <v>136</v>
      </c>
      <c r="C54" t="s">
        <v>658</v>
      </c>
      <c r="D54" t="str">
        <f>CONCATENATE(Table13[[#This Row],[Name]]," ",Table13[[#This Row],[Lastname]])</f>
        <v>Hans Woermann</v>
      </c>
      <c r="E54" s="5" t="s">
        <v>657</v>
      </c>
      <c r="F54" s="2">
        <v>42623.356307870374</v>
      </c>
      <c r="G54" s="2">
        <v>42623.422291666669</v>
      </c>
      <c r="H54" s="4">
        <f>Table13[[#This Row],[T2]]-Table13[[#This Row],[T1]]</f>
        <v>6.5983796295768116E-2</v>
      </c>
      <c r="I54" s="4">
        <f>Table13[[#This Row],[Finish]]-Table13[[#This Row],[Leg 2]]-Table13[[#This Row],[Leg 1]]</f>
        <v>0.16707175925978743</v>
      </c>
      <c r="J54" t="s">
        <v>656</v>
      </c>
      <c r="K54">
        <v>2</v>
      </c>
      <c r="L54">
        <v>57</v>
      </c>
      <c r="M54" t="s">
        <v>13</v>
      </c>
      <c r="N54">
        <v>1</v>
      </c>
    </row>
    <row r="55" spans="1:14">
      <c r="A55">
        <v>54</v>
      </c>
      <c r="B55" t="s">
        <v>447</v>
      </c>
      <c r="C55" t="s">
        <v>446</v>
      </c>
      <c r="D55" t="str">
        <f>CONCATENATE(Table13[[#This Row],[Name]]," ",Table13[[#This Row],[Lastname]])</f>
        <v>Daniel  Zagoria</v>
      </c>
      <c r="E55" s="5" t="s">
        <v>445</v>
      </c>
      <c r="F55" s="2">
        <v>42623.410555555558</v>
      </c>
      <c r="H55" s="4" t="s">
        <v>170</v>
      </c>
      <c r="I55" s="4" t="s">
        <v>170</v>
      </c>
      <c r="J55" t="s">
        <v>444</v>
      </c>
      <c r="K55">
        <v>2</v>
      </c>
      <c r="L55">
        <v>31</v>
      </c>
      <c r="M55" t="s">
        <v>13</v>
      </c>
      <c r="N55">
        <v>1</v>
      </c>
    </row>
    <row r="56" spans="1:14">
      <c r="A56">
        <v>55</v>
      </c>
      <c r="B56" t="s">
        <v>593</v>
      </c>
      <c r="C56" t="s">
        <v>637</v>
      </c>
      <c r="D56" t="str">
        <f>CONCATENATE(Table13[[#This Row],[Name]]," ",Table13[[#This Row],[Lastname]])</f>
        <v>matthew handley</v>
      </c>
      <c r="E56" s="5" t="s">
        <v>636</v>
      </c>
      <c r="F56" s="2">
        <v>42623.371747685182</v>
      </c>
      <c r="G56" s="2">
        <v>42623.438634259262</v>
      </c>
      <c r="H56" s="4">
        <f>Table13[[#This Row],[T2]]-Table13[[#This Row],[T1]]</f>
        <v>6.6886574080854189E-2</v>
      </c>
      <c r="I56" s="4">
        <f>Table13[[#This Row],[Finish]]-Table13[[#This Row],[Leg 2]]-Table13[[#This Row],[Leg 1]]</f>
        <v>0.16780092591914583</v>
      </c>
      <c r="J56" t="s">
        <v>635</v>
      </c>
      <c r="K56">
        <v>2</v>
      </c>
      <c r="L56">
        <v>28</v>
      </c>
      <c r="M56" t="s">
        <v>13</v>
      </c>
      <c r="N56">
        <v>1</v>
      </c>
    </row>
    <row r="57" spans="1:14">
      <c r="A57">
        <v>56</v>
      </c>
      <c r="B57" t="s">
        <v>287</v>
      </c>
      <c r="C57" t="s">
        <v>640</v>
      </c>
      <c r="D57" t="str">
        <f>CONCATENATE(Table13[[#This Row],[Name]]," ",Table13[[#This Row],[Lastname]])</f>
        <v>Karen Jennings</v>
      </c>
      <c r="E57" s="5" t="s">
        <v>639</v>
      </c>
      <c r="F57" s="2">
        <v>42623.356539351851</v>
      </c>
      <c r="G57" s="2">
        <v>42623.423946759256</v>
      </c>
      <c r="H57" s="4">
        <f>Table13[[#This Row],[T2]]-Table13[[#This Row],[T1]]</f>
        <v>6.7407407404971309E-2</v>
      </c>
      <c r="I57" s="4">
        <f>Table13[[#This Row],[Finish]]-Table13[[#This Row],[Leg 2]]-Table13[[#This Row],[Leg 1]]</f>
        <v>0.16859953703947314</v>
      </c>
      <c r="J57" t="s">
        <v>638</v>
      </c>
      <c r="K57">
        <v>2</v>
      </c>
      <c r="L57">
        <v>51</v>
      </c>
      <c r="M57" t="s">
        <v>21</v>
      </c>
      <c r="N57">
        <v>1</v>
      </c>
    </row>
    <row r="58" spans="1:14">
      <c r="A58">
        <v>57</v>
      </c>
      <c r="B58" t="s">
        <v>655</v>
      </c>
      <c r="C58" t="s">
        <v>654</v>
      </c>
      <c r="D58" t="str">
        <f>CONCATENATE(Table13[[#This Row],[Name]]," ",Table13[[#This Row],[Lastname]])</f>
        <v>Matt Whitehead</v>
      </c>
      <c r="E58" s="5" t="s">
        <v>653</v>
      </c>
      <c r="F58" s="2">
        <v>42623.359340277777</v>
      </c>
      <c r="G58" s="2">
        <v>42623.423310185186</v>
      </c>
      <c r="H58" s="4">
        <f>Table13[[#This Row],[T2]]-Table13[[#This Row],[T1]]</f>
        <v>6.3969907409045845E-2</v>
      </c>
      <c r="I58" s="4">
        <f>Table13[[#This Row],[Finish]]-Table13[[#This Row],[Leg 2]]-Table13[[#This Row],[Leg 1]]</f>
        <v>0.17723379629465782</v>
      </c>
      <c r="J58" t="s">
        <v>652</v>
      </c>
      <c r="K58">
        <v>2</v>
      </c>
      <c r="L58">
        <v>23</v>
      </c>
      <c r="M58" t="s">
        <v>13</v>
      </c>
      <c r="N58">
        <v>1</v>
      </c>
    </row>
    <row r="59" spans="1:14">
      <c r="A59">
        <v>58</v>
      </c>
      <c r="B59" t="s">
        <v>174</v>
      </c>
      <c r="C59" t="s">
        <v>390</v>
      </c>
      <c r="D59" t="str">
        <f>CONCATENATE(Table13[[#This Row],[Name]]," ",Table13[[#This Row],[Lastname]])</f>
        <v>Luke Carstens</v>
      </c>
      <c r="E59" s="5" t="s">
        <v>389</v>
      </c>
      <c r="G59" s="2">
        <v>42623.449652777781</v>
      </c>
      <c r="H59" s="4" t="s">
        <v>170</v>
      </c>
      <c r="I59" s="4" t="s">
        <v>170</v>
      </c>
      <c r="J59" t="s">
        <v>388</v>
      </c>
      <c r="K59">
        <v>2</v>
      </c>
      <c r="L59">
        <v>36</v>
      </c>
      <c r="M59" t="s">
        <v>13</v>
      </c>
      <c r="N59">
        <v>1</v>
      </c>
    </row>
    <row r="60" spans="1:14">
      <c r="A60">
        <v>59</v>
      </c>
      <c r="B60" t="s">
        <v>354</v>
      </c>
      <c r="C60" t="s">
        <v>353</v>
      </c>
      <c r="D60" t="str">
        <f>CONCATENATE(Table13[[#This Row],[Name]]," ",Table13[[#This Row],[Lastname]])</f>
        <v>Christy Turner</v>
      </c>
      <c r="E60" s="5" t="s">
        <v>352</v>
      </c>
      <c r="G60" s="2">
        <v>42623.452523148146</v>
      </c>
      <c r="H60" s="4" t="s">
        <v>170</v>
      </c>
      <c r="I60" s="4" t="s">
        <v>170</v>
      </c>
      <c r="J60" t="s">
        <v>351</v>
      </c>
      <c r="K60">
        <v>2</v>
      </c>
      <c r="L60">
        <v>44</v>
      </c>
      <c r="M60" t="s">
        <v>13</v>
      </c>
      <c r="N60">
        <v>1</v>
      </c>
    </row>
    <row r="61" spans="1:14">
      <c r="A61">
        <v>60</v>
      </c>
      <c r="B61" t="s">
        <v>579</v>
      </c>
      <c r="C61" t="s">
        <v>661</v>
      </c>
      <c r="D61" t="str">
        <f>CONCATENATE(Table13[[#This Row],[Name]]," ",Table13[[#This Row],[Lastname]])</f>
        <v>Anton Franchi</v>
      </c>
      <c r="E61" s="5" t="s">
        <v>660</v>
      </c>
      <c r="F61" s="2">
        <v>42623.374224537038</v>
      </c>
      <c r="G61" s="2">
        <v>42623.436539351853</v>
      </c>
      <c r="H61" s="4">
        <f>Table13[[#This Row],[T2]]-Table13[[#This Row],[T1]]</f>
        <v>6.2314814815181307E-2</v>
      </c>
      <c r="I61" s="4">
        <f>Table13[[#This Row],[Finish]]-Table13[[#This Row],[Leg 2]]-Table13[[#This Row],[Leg 1]]</f>
        <v>0.18395833333296685</v>
      </c>
      <c r="J61" t="s">
        <v>659</v>
      </c>
      <c r="K61">
        <v>2</v>
      </c>
      <c r="L61">
        <v>38</v>
      </c>
      <c r="M61" t="s">
        <v>13</v>
      </c>
      <c r="N61">
        <v>1</v>
      </c>
    </row>
    <row r="62" spans="1:14">
      <c r="A62">
        <v>61</v>
      </c>
      <c r="B62" t="s">
        <v>634</v>
      </c>
      <c r="C62" t="s">
        <v>633</v>
      </c>
      <c r="D62" t="str">
        <f>CONCATENATE(Table13[[#This Row],[Name]]," ",Table13[[#This Row],[Lastname]])</f>
        <v xml:space="preserve">Neill Pienaar </v>
      </c>
      <c r="E62" s="5" t="s">
        <v>632</v>
      </c>
      <c r="F62" s="2">
        <v>42623.361134259256</v>
      </c>
      <c r="G62" s="2">
        <v>42623.425543981481</v>
      </c>
      <c r="H62" s="4">
        <f>Table13[[#This Row],[T2]]-Table13[[#This Row],[T1]]</f>
        <v>6.4409722224809229E-2</v>
      </c>
      <c r="I62" s="4">
        <f>Table13[[#This Row],[Finish]]-Table13[[#This Row],[Leg 2]]-Table13[[#This Row],[Leg 1]]</f>
        <v>0.17815972221963525</v>
      </c>
      <c r="J62" t="s">
        <v>631</v>
      </c>
      <c r="K62">
        <v>2</v>
      </c>
      <c r="L62">
        <v>33</v>
      </c>
      <c r="M62" t="s">
        <v>13</v>
      </c>
      <c r="N62">
        <v>1</v>
      </c>
    </row>
    <row r="63" spans="1:14">
      <c r="A63">
        <v>62</v>
      </c>
      <c r="B63" t="s">
        <v>174</v>
      </c>
      <c r="C63" t="s">
        <v>619</v>
      </c>
      <c r="D63" t="str">
        <f>CONCATENATE(Table13[[#This Row],[Name]]," ",Table13[[#This Row],[Lastname]])</f>
        <v>Luke Farrenkothen</v>
      </c>
      <c r="E63" s="5" t="s">
        <v>618</v>
      </c>
      <c r="F63" s="2">
        <v>42623.376157407409</v>
      </c>
      <c r="G63" s="2">
        <v>42623.444768518515</v>
      </c>
      <c r="H63" s="4">
        <f>Table13[[#This Row],[T2]]-Table13[[#This Row],[T1]]</f>
        <v>6.861111110629281E-2</v>
      </c>
      <c r="I63" s="4">
        <f>Table13[[#This Row],[Finish]]-Table13[[#This Row],[Leg 2]]-Table13[[#This Row],[Leg 1]]</f>
        <v>0.16616898148629983</v>
      </c>
      <c r="J63" t="s">
        <v>617</v>
      </c>
      <c r="K63">
        <v>2</v>
      </c>
      <c r="L63">
        <v>38</v>
      </c>
      <c r="M63" t="s">
        <v>13</v>
      </c>
      <c r="N63">
        <v>1</v>
      </c>
    </row>
    <row r="64" spans="1:14">
      <c r="A64">
        <v>63</v>
      </c>
      <c r="B64" t="s">
        <v>383</v>
      </c>
      <c r="C64" t="s">
        <v>379</v>
      </c>
      <c r="D64" t="str">
        <f>CONCATENATE(Table13[[#This Row],[Name]]," ",Table13[[#This Row],[Lastname]])</f>
        <v>Jackie Romanov</v>
      </c>
      <c r="E64" s="5" t="s">
        <v>382</v>
      </c>
      <c r="G64" s="2">
        <v>42623.434016203704</v>
      </c>
      <c r="H64" s="4" t="s">
        <v>170</v>
      </c>
      <c r="I64" s="4" t="s">
        <v>170</v>
      </c>
      <c r="J64" t="s">
        <v>381</v>
      </c>
      <c r="K64">
        <v>2</v>
      </c>
      <c r="L64">
        <v>50</v>
      </c>
      <c r="M64" t="s">
        <v>21</v>
      </c>
      <c r="N64">
        <v>1</v>
      </c>
    </row>
    <row r="65" spans="1:14">
      <c r="A65">
        <v>64</v>
      </c>
      <c r="B65" t="s">
        <v>380</v>
      </c>
      <c r="C65" t="s">
        <v>379</v>
      </c>
      <c r="D65" t="str">
        <f>CONCATENATE(Table13[[#This Row],[Name]]," ",Table13[[#This Row],[Lastname]])</f>
        <v>Alex Romanov</v>
      </c>
      <c r="E65" s="5" t="s">
        <v>378</v>
      </c>
      <c r="G65" s="2">
        <v>42623.434039351851</v>
      </c>
      <c r="H65" s="4" t="s">
        <v>170</v>
      </c>
      <c r="I65" s="4" t="s">
        <v>170</v>
      </c>
      <c r="J65" t="s">
        <v>377</v>
      </c>
      <c r="K65">
        <v>2</v>
      </c>
      <c r="L65">
        <v>51</v>
      </c>
      <c r="M65" t="s">
        <v>13</v>
      </c>
      <c r="N65">
        <v>1</v>
      </c>
    </row>
    <row r="66" spans="1:14">
      <c r="A66">
        <v>65</v>
      </c>
      <c r="B66" t="s">
        <v>405</v>
      </c>
      <c r="C66" t="s">
        <v>404</v>
      </c>
      <c r="D66" t="str">
        <f>CONCATENATE(Table13[[#This Row],[Name]]," ",Table13[[#This Row],[Lastname]])</f>
        <v>Tielman Myburgh</v>
      </c>
      <c r="E66" s="5" t="s">
        <v>403</v>
      </c>
      <c r="G66" s="2">
        <v>42623.440983796296</v>
      </c>
      <c r="H66" s="4" t="s">
        <v>170</v>
      </c>
      <c r="I66" s="4" t="s">
        <v>170</v>
      </c>
      <c r="J66" t="s">
        <v>402</v>
      </c>
      <c r="K66">
        <v>2</v>
      </c>
      <c r="L66">
        <v>54</v>
      </c>
      <c r="M66" t="s">
        <v>13</v>
      </c>
      <c r="N66">
        <v>1</v>
      </c>
    </row>
    <row r="67" spans="1:14">
      <c r="A67">
        <v>66</v>
      </c>
      <c r="B67" t="s">
        <v>102</v>
      </c>
      <c r="C67" t="s">
        <v>616</v>
      </c>
      <c r="D67" t="str">
        <f>CONCATENATE(Table13[[#This Row],[Name]]," ",Table13[[#This Row],[Lastname]])</f>
        <v>Jessica Stevens</v>
      </c>
      <c r="E67" s="5" t="s">
        <v>615</v>
      </c>
      <c r="F67" s="2">
        <v>42623.361886574072</v>
      </c>
      <c r="G67" s="2">
        <v>42623.434062499997</v>
      </c>
      <c r="H67" s="4">
        <f>Table13[[#This Row],[T2]]-Table13[[#This Row],[T1]]</f>
        <v>7.2175925924966577E-2</v>
      </c>
      <c r="I67" s="4">
        <f>Table13[[#This Row],[Finish]]-Table13[[#This Row],[Leg 2]]-Table13[[#This Row],[Leg 1]]</f>
        <v>0.16393518518614458</v>
      </c>
      <c r="J67" t="s">
        <v>614</v>
      </c>
      <c r="K67">
        <v>2</v>
      </c>
      <c r="L67">
        <v>24</v>
      </c>
      <c r="M67" t="s">
        <v>21</v>
      </c>
      <c r="N67">
        <v>1</v>
      </c>
    </row>
    <row r="68" spans="1:14">
      <c r="A68">
        <v>67</v>
      </c>
      <c r="B68" t="s">
        <v>630</v>
      </c>
      <c r="C68" t="s">
        <v>173</v>
      </c>
      <c r="D68" t="str">
        <f>CONCATENATE(Table13[[#This Row],[Name]]," ",Table13[[#This Row],[Lastname]])</f>
        <v>Nicholaas Du Plessis</v>
      </c>
      <c r="E68" s="5" t="s">
        <v>629</v>
      </c>
      <c r="F68" s="2">
        <v>42623.36996527778</v>
      </c>
      <c r="G68" s="2">
        <v>42623.433842592596</v>
      </c>
      <c r="H68" s="4">
        <f>Table13[[#This Row],[T2]]-Table13[[#This Row],[T1]]</f>
        <v>6.3877314816636499E-2</v>
      </c>
      <c r="I68" s="4">
        <f>Table13[[#This Row],[Finish]]-Table13[[#This Row],[Leg 2]]-Table13[[#This Row],[Leg 1]]</f>
        <v>0.1793749999981783</v>
      </c>
      <c r="J68" t="s">
        <v>628</v>
      </c>
      <c r="K68">
        <v>2</v>
      </c>
      <c r="L68">
        <v>32</v>
      </c>
      <c r="M68" t="s">
        <v>13</v>
      </c>
      <c r="N68">
        <v>1</v>
      </c>
    </row>
    <row r="69" spans="1:14">
      <c r="A69">
        <v>68</v>
      </c>
      <c r="B69" t="s">
        <v>613</v>
      </c>
      <c r="C69" t="s">
        <v>612</v>
      </c>
      <c r="D69" t="str">
        <f>CONCATENATE(Table13[[#This Row],[Name]]," ",Table13[[#This Row],[Lastname]])</f>
        <v>Charl van der Horst</v>
      </c>
      <c r="E69" s="5" t="s">
        <v>611</v>
      </c>
      <c r="F69" s="2">
        <v>42623.367592592593</v>
      </c>
      <c r="G69" s="2">
        <v>42623.435127314813</v>
      </c>
      <c r="H69" s="4">
        <f>Table13[[#This Row],[T2]]-Table13[[#This Row],[T1]]</f>
        <v>6.7534722220443655E-2</v>
      </c>
      <c r="I69" s="4">
        <f>Table13[[#This Row],[Finish]]-Table13[[#This Row],[Leg 2]]-Table13[[#This Row],[Leg 1]]</f>
        <v>0.17122685185363043</v>
      </c>
      <c r="J69" t="s">
        <v>610</v>
      </c>
      <c r="K69">
        <v>2</v>
      </c>
      <c r="L69">
        <v>22</v>
      </c>
      <c r="M69" t="s">
        <v>13</v>
      </c>
      <c r="N69">
        <v>1</v>
      </c>
    </row>
    <row r="70" spans="1:14">
      <c r="A70">
        <v>69</v>
      </c>
      <c r="B70" t="s">
        <v>69</v>
      </c>
      <c r="C70" t="s">
        <v>302</v>
      </c>
      <c r="D70" t="str">
        <f>CONCATENATE(Table13[[#This Row],[Name]]," ",Table13[[#This Row],[Lastname]])</f>
        <v>Matthew Healy</v>
      </c>
      <c r="E70" s="5" t="s">
        <v>606</v>
      </c>
      <c r="F70" s="2">
        <v>42623.367615740739</v>
      </c>
      <c r="G70" s="2">
        <v>42623.435115740744</v>
      </c>
      <c r="H70" s="4">
        <f>Table13[[#This Row],[T2]]-Table13[[#This Row],[T1]]</f>
        <v>6.7500000004656613E-2</v>
      </c>
      <c r="I70" s="4">
        <f>Table13[[#This Row],[Finish]]-Table13[[#This Row],[Leg 2]]-Table13[[#This Row],[Leg 1]]</f>
        <v>0.17126157406941747</v>
      </c>
      <c r="J70" t="s">
        <v>605</v>
      </c>
      <c r="K70">
        <v>2</v>
      </c>
      <c r="L70">
        <v>21</v>
      </c>
      <c r="M70" t="s">
        <v>13</v>
      </c>
      <c r="N70">
        <v>1</v>
      </c>
    </row>
    <row r="71" spans="1:14">
      <c r="A71">
        <v>70</v>
      </c>
      <c r="B71" t="s">
        <v>582</v>
      </c>
      <c r="C71" t="s">
        <v>581</v>
      </c>
      <c r="D71" t="str">
        <f>CONCATENATE(Table13[[#This Row],[Name]]," ",Table13[[#This Row],[Lastname]])</f>
        <v>Brian Willis</v>
      </c>
      <c r="E71" s="5" t="s">
        <v>176</v>
      </c>
      <c r="F71" s="2">
        <v>42623.377465277779</v>
      </c>
      <c r="G71" s="2">
        <v>42623.450069444443</v>
      </c>
      <c r="H71" s="4">
        <f>Table13[[#This Row],[T2]]-Table13[[#This Row],[T1]]</f>
        <v>7.2604166663950309E-2</v>
      </c>
      <c r="I71" s="4">
        <f>Table13[[#This Row],[Finish]]-Table13[[#This Row],[Leg 2]]-Table13[[#This Row],[Leg 1]]</f>
        <v>0.16383101852123488</v>
      </c>
      <c r="J71" t="s">
        <v>580</v>
      </c>
      <c r="K71">
        <v>2</v>
      </c>
      <c r="L71">
        <v>28</v>
      </c>
      <c r="M71" t="s">
        <v>13</v>
      </c>
      <c r="N71">
        <v>1</v>
      </c>
    </row>
    <row r="72" spans="1:14">
      <c r="A72">
        <v>71</v>
      </c>
      <c r="B72" t="s">
        <v>397</v>
      </c>
      <c r="C72" t="s">
        <v>396</v>
      </c>
      <c r="D72" t="str">
        <f>CONCATENATE(Table13[[#This Row],[Name]]," ",Table13[[#This Row],[Lastname]])</f>
        <v>Lorna Rensburg</v>
      </c>
      <c r="E72" s="5" t="s">
        <v>395</v>
      </c>
      <c r="G72" s="2">
        <v>42623.439780092594</v>
      </c>
      <c r="H72" s="4" t="s">
        <v>170</v>
      </c>
      <c r="I72" s="4" t="s">
        <v>170</v>
      </c>
      <c r="J72" t="s">
        <v>394</v>
      </c>
      <c r="K72">
        <v>2</v>
      </c>
      <c r="L72">
        <v>50</v>
      </c>
      <c r="M72" t="s">
        <v>21</v>
      </c>
      <c r="N72">
        <v>1</v>
      </c>
    </row>
    <row r="73" spans="1:14">
      <c r="A73">
        <v>72</v>
      </c>
      <c r="B73" t="s">
        <v>50</v>
      </c>
      <c r="C73" t="s">
        <v>585</v>
      </c>
      <c r="D73" t="str">
        <f>CONCATENATE(Table13[[#This Row],[Name]]," ",Table13[[#This Row],[Lastname]])</f>
        <v>Peter Foster</v>
      </c>
      <c r="E73" s="5" t="s">
        <v>584</v>
      </c>
      <c r="F73" s="2">
        <v>42623.376087962963</v>
      </c>
      <c r="G73" s="2">
        <v>42623.444745370369</v>
      </c>
      <c r="H73" s="4">
        <f>Table13[[#This Row],[T2]]-Table13[[#This Row],[T1]]</f>
        <v>6.8657407406135462E-2</v>
      </c>
      <c r="I73" s="4">
        <f>Table13[[#This Row],[Finish]]-Table13[[#This Row],[Leg 2]]-Table13[[#This Row],[Leg 1]]</f>
        <v>0.17004629629756826</v>
      </c>
      <c r="J73" t="s">
        <v>583</v>
      </c>
      <c r="K73">
        <v>2</v>
      </c>
      <c r="L73">
        <v>39</v>
      </c>
      <c r="M73" t="s">
        <v>13</v>
      </c>
      <c r="N73">
        <v>1</v>
      </c>
    </row>
    <row r="74" spans="1:14">
      <c r="A74">
        <v>73</v>
      </c>
      <c r="B74" t="s">
        <v>373</v>
      </c>
      <c r="C74" t="s">
        <v>372</v>
      </c>
      <c r="D74" t="str">
        <f>CONCATENATE(Table13[[#This Row],[Name]]," ",Table13[[#This Row],[Lastname]])</f>
        <v>Nick Stodel</v>
      </c>
      <c r="E74" s="5" t="s">
        <v>371</v>
      </c>
      <c r="G74" s="2">
        <v>42623.432800925926</v>
      </c>
      <c r="H74" s="4" t="s">
        <v>170</v>
      </c>
      <c r="I74" s="4" t="s">
        <v>170</v>
      </c>
      <c r="J74" t="s">
        <v>370</v>
      </c>
      <c r="K74">
        <v>2</v>
      </c>
      <c r="L74">
        <v>41</v>
      </c>
      <c r="M74" t="s">
        <v>13</v>
      </c>
      <c r="N74">
        <v>1</v>
      </c>
    </row>
    <row r="75" spans="1:14">
      <c r="A75">
        <v>74</v>
      </c>
      <c r="B75" t="s">
        <v>366</v>
      </c>
      <c r="C75" t="s">
        <v>365</v>
      </c>
      <c r="D75" t="str">
        <f>CONCATENATE(Table13[[#This Row],[Name]]," ",Table13[[#This Row],[Lastname]])</f>
        <v>Ralf Bochnig</v>
      </c>
      <c r="E75" s="5" t="s">
        <v>364</v>
      </c>
      <c r="G75" s="2">
        <v>42623.448877314811</v>
      </c>
      <c r="H75" s="4" t="s">
        <v>170</v>
      </c>
      <c r="I75" s="4" t="s">
        <v>170</v>
      </c>
      <c r="J75" t="s">
        <v>363</v>
      </c>
      <c r="K75">
        <v>2</v>
      </c>
      <c r="L75">
        <v>54</v>
      </c>
      <c r="M75" t="s">
        <v>13</v>
      </c>
      <c r="N75">
        <v>1</v>
      </c>
    </row>
    <row r="76" spans="1:14">
      <c r="A76">
        <v>75</v>
      </c>
      <c r="B76" t="s">
        <v>342</v>
      </c>
      <c r="C76" t="s">
        <v>341</v>
      </c>
      <c r="D76" t="str">
        <f>CONCATENATE(Table13[[#This Row],[Name]]," ",Table13[[#This Row],[Lastname]])</f>
        <v>Elizabeth Vogts</v>
      </c>
      <c r="E76" s="5" t="s">
        <v>340</v>
      </c>
      <c r="G76" s="2">
        <v>42623.450636574074</v>
      </c>
      <c r="H76" s="4" t="s">
        <v>170</v>
      </c>
      <c r="I76" s="4" t="s">
        <v>170</v>
      </c>
      <c r="J76" t="s">
        <v>339</v>
      </c>
      <c r="K76">
        <v>2</v>
      </c>
      <c r="L76">
        <v>29</v>
      </c>
      <c r="M76" t="s">
        <v>21</v>
      </c>
      <c r="N76">
        <v>1</v>
      </c>
    </row>
    <row r="77" spans="1:14">
      <c r="A77">
        <v>76</v>
      </c>
      <c r="B77" t="s">
        <v>623</v>
      </c>
      <c r="C77" t="s">
        <v>622</v>
      </c>
      <c r="D77" t="str">
        <f>CONCATENATE(Table13[[#This Row],[Name]]," ",Table13[[#This Row],[Lastname]])</f>
        <v>duncan  matthews</v>
      </c>
      <c r="E77" s="5" t="s">
        <v>621</v>
      </c>
      <c r="F77" s="2">
        <v>42623.361076388886</v>
      </c>
      <c r="G77" s="2">
        <v>42623.421493055554</v>
      </c>
      <c r="H77" s="4">
        <f>Table13[[#This Row],[T2]]-Table13[[#This Row],[T1]]</f>
        <v>6.0416666667151731E-2</v>
      </c>
      <c r="I77" s="4">
        <f>Table13[[#This Row],[Finish]]-Table13[[#This Row],[Leg 2]]-Table13[[#This Row],[Leg 1]]</f>
        <v>0.18973379629581125</v>
      </c>
      <c r="J77" t="s">
        <v>620</v>
      </c>
      <c r="K77">
        <v>2</v>
      </c>
      <c r="L77">
        <v>31</v>
      </c>
      <c r="M77" t="s">
        <v>13</v>
      </c>
      <c r="N77">
        <v>1</v>
      </c>
    </row>
    <row r="78" spans="1:14">
      <c r="A78">
        <v>77</v>
      </c>
      <c r="B78" t="s">
        <v>451</v>
      </c>
      <c r="C78" t="s">
        <v>568</v>
      </c>
      <c r="D78" t="str">
        <f>CONCATENATE(Table13[[#This Row],[Name]]," ",Table13[[#This Row],[Lastname]])</f>
        <v>Neil Kohler</v>
      </c>
      <c r="E78" s="5" t="s">
        <v>461</v>
      </c>
      <c r="F78" s="2">
        <v>42623.387627314813</v>
      </c>
      <c r="G78" s="2">
        <v>42623.456631944442</v>
      </c>
      <c r="H78" s="4">
        <f>Table13[[#This Row],[T2]]-Table13[[#This Row],[T1]]</f>
        <v>6.90046296294895E-2</v>
      </c>
      <c r="I78" s="4">
        <f>Table13[[#This Row],[Finish]]-Table13[[#This Row],[Leg 2]]-Table13[[#This Row],[Leg 1]]</f>
        <v>0.17260416666680678</v>
      </c>
      <c r="J78" t="s">
        <v>567</v>
      </c>
      <c r="K78">
        <v>2</v>
      </c>
      <c r="L78">
        <v>33</v>
      </c>
      <c r="M78" t="s">
        <v>13</v>
      </c>
      <c r="N78">
        <v>1</v>
      </c>
    </row>
    <row r="79" spans="1:14">
      <c r="A79">
        <v>78</v>
      </c>
      <c r="B79" t="s">
        <v>338</v>
      </c>
      <c r="C79" t="s">
        <v>337</v>
      </c>
      <c r="D79" t="str">
        <f>CONCATENATE(Table13[[#This Row],[Name]]," ",Table13[[#This Row],[Lastname]])</f>
        <v>Josh Kennedy</v>
      </c>
      <c r="E79" s="5" t="s">
        <v>336</v>
      </c>
      <c r="G79" s="2">
        <v>42623.443194444444</v>
      </c>
      <c r="H79" s="4" t="s">
        <v>170</v>
      </c>
      <c r="I79" s="4" t="s">
        <v>170</v>
      </c>
      <c r="J79" t="s">
        <v>335</v>
      </c>
      <c r="K79">
        <v>2</v>
      </c>
      <c r="L79">
        <v>29</v>
      </c>
      <c r="M79" t="s">
        <v>13</v>
      </c>
      <c r="N79">
        <v>1</v>
      </c>
    </row>
    <row r="80" spans="1:14">
      <c r="A80">
        <v>79</v>
      </c>
      <c r="B80" t="s">
        <v>334</v>
      </c>
      <c r="C80" t="s">
        <v>609</v>
      </c>
      <c r="D80" t="str">
        <f>CONCATENATE(Table13[[#This Row],[Name]]," ",Table13[[#This Row],[Lastname]])</f>
        <v>Joe Van Rooyen</v>
      </c>
      <c r="E80" s="5" t="s">
        <v>608</v>
      </c>
      <c r="F80" s="2">
        <v>42623.36209490741</v>
      </c>
      <c r="G80" s="2">
        <v>42623.430266203701</v>
      </c>
      <c r="H80" s="4">
        <f>Table13[[#This Row],[T2]]-Table13[[#This Row],[T1]]</f>
        <v>6.8171296290529426E-2</v>
      </c>
      <c r="I80" s="4">
        <f>Table13[[#This Row],[Finish]]-Table13[[#This Row],[Leg 2]]-Table13[[#This Row],[Leg 1]]</f>
        <v>0.18159722222798905</v>
      </c>
      <c r="J80" t="s">
        <v>607</v>
      </c>
      <c r="K80">
        <v>2</v>
      </c>
      <c r="L80">
        <v>50</v>
      </c>
      <c r="M80" t="s">
        <v>13</v>
      </c>
      <c r="N80">
        <v>1</v>
      </c>
    </row>
    <row r="81" spans="1:14">
      <c r="A81">
        <v>80</v>
      </c>
      <c r="B81" t="s">
        <v>558</v>
      </c>
      <c r="C81" t="s">
        <v>557</v>
      </c>
      <c r="D81" t="str">
        <f>CONCATENATE(Table13[[#This Row],[Name]]," ",Table13[[#This Row],[Lastname]])</f>
        <v>Chris Mata</v>
      </c>
      <c r="E81" s="5" t="s">
        <v>556</v>
      </c>
      <c r="F81" s="2">
        <v>42623.373020833336</v>
      </c>
      <c r="G81" s="2">
        <v>42623.444791666669</v>
      </c>
      <c r="H81" s="4">
        <f>Table13[[#This Row],[T2]]-Table13[[#This Row],[T1]]</f>
        <v>7.1770833332266193E-2</v>
      </c>
      <c r="I81" s="4">
        <f>Table13[[#This Row],[Finish]]-Table13[[#This Row],[Leg 2]]-Table13[[#This Row],[Leg 1]]</f>
        <v>0.167164351852919</v>
      </c>
      <c r="J81" t="s">
        <v>555</v>
      </c>
      <c r="K81">
        <v>2</v>
      </c>
      <c r="L81">
        <v>26</v>
      </c>
      <c r="M81" t="s">
        <v>13</v>
      </c>
      <c r="N81">
        <v>1</v>
      </c>
    </row>
    <row r="82" spans="1:14">
      <c r="A82">
        <v>81</v>
      </c>
      <c r="B82" t="s">
        <v>579</v>
      </c>
      <c r="C82" t="s">
        <v>578</v>
      </c>
      <c r="D82" t="str">
        <f>CONCATENATE(Table13[[#This Row],[Name]]," ",Table13[[#This Row],[Lastname]])</f>
        <v>Anton Neethling</v>
      </c>
      <c r="E82" s="5" t="s">
        <v>577</v>
      </c>
      <c r="F82" s="2">
        <v>42623.373159722221</v>
      </c>
      <c r="G82" s="2">
        <v>42623.443483796298</v>
      </c>
      <c r="H82" s="4">
        <f>Table13[[#This Row],[T2]]-Table13[[#This Row],[T1]]</f>
        <v>7.0324074076779652E-2</v>
      </c>
      <c r="I82" s="4">
        <f>Table13[[#This Row],[Finish]]-Table13[[#This Row],[Leg 2]]-Table13[[#This Row],[Leg 1]]</f>
        <v>0.17552083333062779</v>
      </c>
      <c r="J82" t="s">
        <v>576</v>
      </c>
      <c r="K82">
        <v>2</v>
      </c>
      <c r="L82">
        <v>41</v>
      </c>
      <c r="M82" t="s">
        <v>13</v>
      </c>
      <c r="N82">
        <v>1</v>
      </c>
    </row>
    <row r="83" spans="1:14">
      <c r="A83">
        <v>82</v>
      </c>
      <c r="B83" t="s">
        <v>572</v>
      </c>
      <c r="C83" t="s">
        <v>571</v>
      </c>
      <c r="D83" t="str">
        <f>CONCATENATE(Table13[[#This Row],[Name]]," ",Table13[[#This Row],[Lastname]])</f>
        <v>Nell Harris</v>
      </c>
      <c r="E83" s="5" t="s">
        <v>570</v>
      </c>
      <c r="F83" s="2">
        <v>42623.367881944447</v>
      </c>
      <c r="G83" s="2">
        <v>42623.43954861111</v>
      </c>
      <c r="H83" s="4">
        <f>Table13[[#This Row],[T2]]-Table13[[#This Row],[T1]]</f>
        <v>7.1666666663077194E-2</v>
      </c>
      <c r="I83" s="4">
        <f>Table13[[#This Row],[Finish]]-Table13[[#This Row],[Leg 2]]-Table13[[#This Row],[Leg 1]]</f>
        <v>0.17288194444803393</v>
      </c>
      <c r="J83" t="s">
        <v>569</v>
      </c>
      <c r="K83">
        <v>2</v>
      </c>
      <c r="L83">
        <v>40</v>
      </c>
      <c r="M83" t="s">
        <v>21</v>
      </c>
      <c r="N83">
        <v>1</v>
      </c>
    </row>
    <row r="84" spans="1:14">
      <c r="A84">
        <v>83</v>
      </c>
      <c r="B84" t="s">
        <v>303</v>
      </c>
      <c r="C84" t="s">
        <v>376</v>
      </c>
      <c r="D84" t="str">
        <f>CONCATENATE(Table13[[#This Row],[Name]]," ",Table13[[#This Row],[Lastname]])</f>
        <v>Adam Ricketts</v>
      </c>
      <c r="E84" s="5" t="s">
        <v>375</v>
      </c>
      <c r="G84" s="2">
        <v>42623.434664351851</v>
      </c>
      <c r="H84" s="4" t="s">
        <v>170</v>
      </c>
      <c r="I84" s="4" t="s">
        <v>170</v>
      </c>
      <c r="J84" t="s">
        <v>374</v>
      </c>
      <c r="K84">
        <v>2</v>
      </c>
      <c r="L84">
        <v>36</v>
      </c>
      <c r="M84" t="s">
        <v>13</v>
      </c>
      <c r="N84">
        <v>1</v>
      </c>
    </row>
    <row r="85" spans="1:14">
      <c r="A85">
        <v>84</v>
      </c>
      <c r="B85" t="s">
        <v>593</v>
      </c>
      <c r="C85" t="s">
        <v>592</v>
      </c>
      <c r="D85" t="str">
        <f>CONCATENATE(Table13[[#This Row],[Name]]," ",Table13[[#This Row],[Lastname]])</f>
        <v>matthew Evans</v>
      </c>
      <c r="E85" s="5" t="s">
        <v>591</v>
      </c>
      <c r="F85" s="2">
        <v>42623.361585648148</v>
      </c>
      <c r="G85" s="2">
        <v>42623.427210648151</v>
      </c>
      <c r="H85" s="4">
        <f>Table13[[#This Row],[T2]]-Table13[[#This Row],[T1]]</f>
        <v>6.5625000002910383E-2</v>
      </c>
      <c r="I85" s="4">
        <f>Table13[[#This Row],[Finish]]-Table13[[#This Row],[Leg 2]]-Table13[[#This Row],[Leg 1]]</f>
        <v>0.18670138888597851</v>
      </c>
      <c r="J85" t="s">
        <v>590</v>
      </c>
      <c r="K85">
        <v>2</v>
      </c>
      <c r="L85">
        <v>30</v>
      </c>
      <c r="M85" t="s">
        <v>13</v>
      </c>
      <c r="N85">
        <v>1</v>
      </c>
    </row>
    <row r="86" spans="1:14">
      <c r="A86">
        <v>85</v>
      </c>
      <c r="B86" t="s">
        <v>589</v>
      </c>
      <c r="C86" t="s">
        <v>588</v>
      </c>
      <c r="D86" t="str">
        <f>CONCATENATE(Table13[[#This Row],[Name]]," ",Table13[[#This Row],[Lastname]])</f>
        <v>CHARLES PATTERSON</v>
      </c>
      <c r="E86" s="5" t="s">
        <v>587</v>
      </c>
      <c r="F86" s="2">
        <v>42623.362835648149</v>
      </c>
      <c r="G86" s="2">
        <v>42623.429583333331</v>
      </c>
      <c r="H86" s="4">
        <f>Table13[[#This Row],[T2]]-Table13[[#This Row],[T1]]</f>
        <v>6.6747685181326233E-2</v>
      </c>
      <c r="I86" s="4">
        <f>Table13[[#This Row],[Finish]]-Table13[[#This Row],[Leg 2]]-Table13[[#This Row],[Leg 1]]</f>
        <v>0.18435185185571079</v>
      </c>
      <c r="J86" t="s">
        <v>586</v>
      </c>
      <c r="K86">
        <v>2</v>
      </c>
      <c r="L86">
        <v>32</v>
      </c>
      <c r="M86" t="s">
        <v>13</v>
      </c>
      <c r="N86">
        <v>1</v>
      </c>
    </row>
    <row r="87" spans="1:14">
      <c r="A87">
        <v>86</v>
      </c>
      <c r="B87" t="s">
        <v>346</v>
      </c>
      <c r="C87" t="s">
        <v>345</v>
      </c>
      <c r="D87" t="str">
        <f>CONCATENATE(Table13[[#This Row],[Name]]," ",Table13[[#This Row],[Lastname]])</f>
        <v>Xavier FOURNIER</v>
      </c>
      <c r="E87" s="5" t="s">
        <v>344</v>
      </c>
      <c r="G87" s="2">
        <v>42623.456145833334</v>
      </c>
      <c r="H87" s="4" t="s">
        <v>170</v>
      </c>
      <c r="I87" s="4" t="s">
        <v>170</v>
      </c>
      <c r="J87" t="s">
        <v>343</v>
      </c>
      <c r="K87">
        <v>2</v>
      </c>
      <c r="L87">
        <v>49</v>
      </c>
      <c r="M87" t="s">
        <v>13</v>
      </c>
      <c r="N87">
        <v>1</v>
      </c>
    </row>
    <row r="88" spans="1:14">
      <c r="A88">
        <v>87</v>
      </c>
      <c r="B88" t="s">
        <v>604</v>
      </c>
      <c r="C88" t="s">
        <v>603</v>
      </c>
      <c r="D88" t="str">
        <f>CONCATENATE(Table13[[#This Row],[Name]]," ",Table13[[#This Row],[Lastname]])</f>
        <v>Andrew Buddery</v>
      </c>
      <c r="E88" s="5" t="s">
        <v>602</v>
      </c>
      <c r="F88" s="2">
        <v>42623.351678240739</v>
      </c>
      <c r="G88" s="2">
        <v>42623.418449074074</v>
      </c>
      <c r="H88" s="4">
        <f>Table13[[#This Row],[T2]]-Table13[[#This Row],[T1]]</f>
        <v>6.6770833334885538E-2</v>
      </c>
      <c r="I88" s="4">
        <f>Table13[[#This Row],[Finish]]-Table13[[#This Row],[Leg 2]]-Table13[[#This Row],[Leg 1]]</f>
        <v>0.19056712962807743</v>
      </c>
      <c r="J88" t="s">
        <v>601</v>
      </c>
      <c r="K88">
        <v>2</v>
      </c>
      <c r="L88">
        <v>34</v>
      </c>
      <c r="M88" t="s">
        <v>13</v>
      </c>
      <c r="N88">
        <v>1</v>
      </c>
    </row>
    <row r="89" spans="1:14">
      <c r="A89">
        <v>88</v>
      </c>
      <c r="B89" t="s">
        <v>154</v>
      </c>
      <c r="C89" t="s">
        <v>120</v>
      </c>
      <c r="D89" t="str">
        <f>CONCATENATE(Table13[[#This Row],[Name]]," ",Table13[[#This Row],[Lastname]])</f>
        <v>David Da Silva</v>
      </c>
      <c r="E89" s="5" t="s">
        <v>566</v>
      </c>
      <c r="F89" s="2">
        <v>42623.358518518522</v>
      </c>
      <c r="G89" s="2">
        <v>42623.427743055552</v>
      </c>
      <c r="H89" s="4">
        <f>Table13[[#This Row],[T2]]-Table13[[#This Row],[T1]]</f>
        <v>6.9224537030095235E-2</v>
      </c>
      <c r="I89" s="4">
        <f>Table13[[#This Row],[Finish]]-Table13[[#This Row],[Leg 2]]-Table13[[#This Row],[Leg 1]]</f>
        <v>0.18162037037731216</v>
      </c>
      <c r="J89" t="s">
        <v>565</v>
      </c>
      <c r="K89">
        <v>2</v>
      </c>
      <c r="L89">
        <v>48</v>
      </c>
      <c r="M89" t="s">
        <v>13</v>
      </c>
      <c r="N89">
        <v>1</v>
      </c>
    </row>
    <row r="90" spans="1:14">
      <c r="A90">
        <v>89</v>
      </c>
      <c r="B90" t="s">
        <v>160</v>
      </c>
      <c r="C90" t="s">
        <v>564</v>
      </c>
      <c r="D90" t="str">
        <f>CONCATENATE(Table13[[#This Row],[Name]]," ",Table13[[#This Row],[Lastname]])</f>
        <v>Oliver Goebel</v>
      </c>
      <c r="E90" s="5" t="s">
        <v>563</v>
      </c>
      <c r="F90" s="2">
        <v>42623.369895833333</v>
      </c>
      <c r="G90" s="2">
        <v>42623.436631944445</v>
      </c>
      <c r="H90" s="4">
        <f>Table13[[#This Row],[T2]]-Table13[[#This Row],[T1]]</f>
        <v>6.6736111111822538E-2</v>
      </c>
      <c r="I90" s="4">
        <f>Table13[[#This Row],[Finish]]-Table13[[#This Row],[Leg 2]]-Table13[[#This Row],[Leg 1]]</f>
        <v>0.18951388888817741</v>
      </c>
      <c r="J90" t="s">
        <v>562</v>
      </c>
      <c r="K90">
        <v>2</v>
      </c>
      <c r="L90">
        <v>41</v>
      </c>
      <c r="M90" t="s">
        <v>13</v>
      </c>
      <c r="N90">
        <v>1</v>
      </c>
    </row>
    <row r="91" spans="1:14">
      <c r="A91">
        <v>90</v>
      </c>
      <c r="B91" t="s">
        <v>60</v>
      </c>
      <c r="C91" t="s">
        <v>600</v>
      </c>
      <c r="D91" t="str">
        <f>CONCATENATE(Table13[[#This Row],[Name]]," ",Table13[[#This Row],[Lastname]])</f>
        <v>Robert Janse van Resburg</v>
      </c>
      <c r="E91" s="5" t="s">
        <v>599</v>
      </c>
      <c r="F91" s="2">
        <v>42623.372986111113</v>
      </c>
      <c r="G91" s="2">
        <v>42623.445810185185</v>
      </c>
      <c r="H91" s="4">
        <f>Table13[[#This Row],[T2]]-Table13[[#This Row],[T1]]</f>
        <v>7.2824074071832001E-2</v>
      </c>
      <c r="I91" s="4">
        <f>Table13[[#This Row],[Finish]]-Table13[[#This Row],[Leg 2]]-Table13[[#This Row],[Leg 1]]</f>
        <v>0.19215277778001982</v>
      </c>
      <c r="J91" t="s">
        <v>598</v>
      </c>
      <c r="K91">
        <v>2</v>
      </c>
      <c r="L91">
        <v>25</v>
      </c>
      <c r="M91" t="s">
        <v>13</v>
      </c>
      <c r="N91">
        <v>1</v>
      </c>
    </row>
    <row r="92" spans="1:14">
      <c r="A92">
        <v>91</v>
      </c>
      <c r="B92" t="s">
        <v>597</v>
      </c>
      <c r="C92" t="s">
        <v>596</v>
      </c>
      <c r="D92" t="str">
        <f>CONCATENATE(Table13[[#This Row],[Name]]," ",Table13[[#This Row],[Lastname]])</f>
        <v>Christiaan Janse Van Rensburg</v>
      </c>
      <c r="E92" s="5" t="s">
        <v>595</v>
      </c>
      <c r="F92" s="2">
        <v>42623.37295138889</v>
      </c>
      <c r="G92" s="2">
        <v>42623.443206018521</v>
      </c>
      <c r="H92" s="4">
        <f>Table13[[#This Row],[T2]]-Table13[[#This Row],[T1]]</f>
        <v>7.0254629630653653E-2</v>
      </c>
      <c r="I92" s="4">
        <f>Table13[[#This Row],[Finish]]-Table13[[#This Row],[Leg 2]]-Table13[[#This Row],[Leg 1]]</f>
        <v>0.19479166666564263</v>
      </c>
      <c r="J92" t="s">
        <v>594</v>
      </c>
      <c r="K92">
        <v>2</v>
      </c>
      <c r="L92">
        <v>29</v>
      </c>
      <c r="M92" t="s">
        <v>13</v>
      </c>
      <c r="N92">
        <v>1</v>
      </c>
    </row>
    <row r="93" spans="1:14">
      <c r="A93">
        <v>92</v>
      </c>
      <c r="B93" t="s">
        <v>551</v>
      </c>
      <c r="C93" t="s">
        <v>550</v>
      </c>
      <c r="D93" t="str">
        <f>CONCATENATE(Table13[[#This Row],[Name]]," ",Table13[[#This Row],[Lastname]])</f>
        <v>Charisse Hansen</v>
      </c>
      <c r="E93" s="5" t="s">
        <v>549</v>
      </c>
      <c r="F93" s="2">
        <v>42623.361238425925</v>
      </c>
      <c r="G93" s="2">
        <v>42623.437060185184</v>
      </c>
      <c r="H93" s="4">
        <f>Table13[[#This Row],[T2]]-Table13[[#This Row],[T1]]</f>
        <v>7.5821759259270038E-2</v>
      </c>
      <c r="I93" s="4">
        <f>Table13[[#This Row],[Finish]]-Table13[[#This Row],[Leg 2]]-Table13[[#This Row],[Leg 1]]</f>
        <v>0.1763888888888781</v>
      </c>
      <c r="J93" t="s">
        <v>548</v>
      </c>
      <c r="K93">
        <v>2</v>
      </c>
      <c r="L93">
        <v>51</v>
      </c>
      <c r="M93" t="s">
        <v>21</v>
      </c>
      <c r="N93">
        <v>1</v>
      </c>
    </row>
    <row r="94" spans="1:14">
      <c r="A94">
        <v>93</v>
      </c>
      <c r="B94" t="s">
        <v>334</v>
      </c>
      <c r="C94" t="s">
        <v>179</v>
      </c>
      <c r="D94" t="str">
        <f>CONCATENATE(Table13[[#This Row],[Name]]," ",Table13[[#This Row],[Lastname]])</f>
        <v>Joe Smith</v>
      </c>
      <c r="E94" s="5" t="s">
        <v>333</v>
      </c>
      <c r="G94" s="2">
        <v>42623.44091435185</v>
      </c>
      <c r="H94" s="4" t="s">
        <v>170</v>
      </c>
      <c r="I94" s="4" t="s">
        <v>170</v>
      </c>
      <c r="J94" t="s">
        <v>332</v>
      </c>
      <c r="K94">
        <v>2</v>
      </c>
      <c r="L94">
        <v>32</v>
      </c>
      <c r="M94" t="s">
        <v>13</v>
      </c>
      <c r="N94">
        <v>1</v>
      </c>
    </row>
    <row r="95" spans="1:14">
      <c r="A95">
        <v>94</v>
      </c>
      <c r="B95" t="s">
        <v>547</v>
      </c>
      <c r="C95" t="s">
        <v>546</v>
      </c>
      <c r="D95" t="str">
        <f>CONCATENATE(Table13[[#This Row],[Name]]," ",Table13[[#This Row],[Lastname]])</f>
        <v>Sven Hugo</v>
      </c>
      <c r="E95" s="5" t="s">
        <v>545</v>
      </c>
      <c r="F95" s="2">
        <v>42623.374560185184</v>
      </c>
      <c r="G95" s="2">
        <v>42623.44090277778</v>
      </c>
      <c r="H95" s="4">
        <f>Table13[[#This Row],[T2]]-Table13[[#This Row],[T1]]</f>
        <v>6.6342592595901806E-2</v>
      </c>
      <c r="I95" s="4">
        <f>Table13[[#This Row],[Finish]]-Table13[[#This Row],[Leg 2]]-Table13[[#This Row],[Leg 1]]</f>
        <v>0.18718749999669076</v>
      </c>
      <c r="J95" t="s">
        <v>544</v>
      </c>
      <c r="K95">
        <v>2</v>
      </c>
      <c r="L95">
        <v>32</v>
      </c>
      <c r="M95" t="s">
        <v>13</v>
      </c>
      <c r="N95">
        <v>1</v>
      </c>
    </row>
    <row r="96" spans="1:14">
      <c r="A96">
        <v>95</v>
      </c>
      <c r="B96" t="s">
        <v>9</v>
      </c>
      <c r="C96" t="s">
        <v>554</v>
      </c>
      <c r="D96" t="str">
        <f>CONCATENATE(Table13[[#This Row],[Name]]," ",Table13[[#This Row],[Lastname]])</f>
        <v>Jonathan Handley</v>
      </c>
      <c r="E96" s="5" t="s">
        <v>553</v>
      </c>
      <c r="F96" s="2">
        <v>42623.371898148151</v>
      </c>
      <c r="G96" s="2">
        <v>42623.438657407409</v>
      </c>
      <c r="H96" s="4">
        <f>Table13[[#This Row],[T2]]-Table13[[#This Row],[T1]]</f>
        <v>6.6759259258105885E-2</v>
      </c>
      <c r="I96" s="4">
        <f>Table13[[#This Row],[Finish]]-Table13[[#This Row],[Leg 2]]-Table13[[#This Row],[Leg 1]]</f>
        <v>0.18947916666782005</v>
      </c>
      <c r="J96" t="s">
        <v>552</v>
      </c>
      <c r="K96">
        <v>2</v>
      </c>
      <c r="L96">
        <v>30</v>
      </c>
      <c r="M96" t="s">
        <v>13</v>
      </c>
      <c r="N96">
        <v>1</v>
      </c>
    </row>
    <row r="97" spans="1:14">
      <c r="A97">
        <v>96</v>
      </c>
      <c r="B97" t="s">
        <v>315</v>
      </c>
      <c r="C97" t="s">
        <v>314</v>
      </c>
      <c r="D97" t="str">
        <f>CONCATENATE(Table13[[#This Row],[Name]]," ",Table13[[#This Row],[Lastname]])</f>
        <v>Robin Durant</v>
      </c>
      <c r="E97" s="5" t="s">
        <v>313</v>
      </c>
      <c r="G97" s="2">
        <v>42623.446666666663</v>
      </c>
      <c r="H97" s="4" t="s">
        <v>170</v>
      </c>
      <c r="I97" s="4" t="s">
        <v>170</v>
      </c>
      <c r="J97" t="s">
        <v>312</v>
      </c>
      <c r="K97">
        <v>2</v>
      </c>
      <c r="L97">
        <v>31</v>
      </c>
      <c r="M97" t="s">
        <v>13</v>
      </c>
      <c r="N97">
        <v>1</v>
      </c>
    </row>
    <row r="98" spans="1:14">
      <c r="A98">
        <v>97</v>
      </c>
      <c r="B98" t="s">
        <v>311</v>
      </c>
      <c r="C98" t="s">
        <v>310</v>
      </c>
      <c r="D98" t="str">
        <f>CONCATENATE(Table13[[#This Row],[Name]]," ",Table13[[#This Row],[Lastname]])</f>
        <v>glen velleman</v>
      </c>
      <c r="E98" s="5" t="s">
        <v>309</v>
      </c>
      <c r="G98" s="2">
        <v>42623.447141203702</v>
      </c>
      <c r="H98" s="4" t="s">
        <v>170</v>
      </c>
      <c r="I98" s="4" t="s">
        <v>170</v>
      </c>
      <c r="J98" t="s">
        <v>308</v>
      </c>
      <c r="K98">
        <v>2</v>
      </c>
      <c r="L98">
        <v>31</v>
      </c>
      <c r="M98" t="s">
        <v>13</v>
      </c>
      <c r="N98">
        <v>1</v>
      </c>
    </row>
    <row r="99" spans="1:14">
      <c r="A99">
        <v>98</v>
      </c>
      <c r="B99" t="s">
        <v>745</v>
      </c>
      <c r="C99" t="s">
        <v>744</v>
      </c>
      <c r="D99" t="str">
        <f>CONCATENATE(Table13[[#This Row],[Name]]," ",Table13[[#This Row],[Lastname]])</f>
        <v>Kristinet van der Westhuizen</v>
      </c>
      <c r="E99" s="4" t="s">
        <v>170</v>
      </c>
      <c r="H99" s="4">
        <f>Table13[[#This Row],[T2]]-Table13[[#This Row],[T1]]</f>
        <v>0</v>
      </c>
      <c r="I99" s="4" t="s">
        <v>170</v>
      </c>
      <c r="J99" t="s">
        <v>743</v>
      </c>
      <c r="K99">
        <v>1</v>
      </c>
      <c r="L99">
        <v>39</v>
      </c>
      <c r="M99" t="s">
        <v>21</v>
      </c>
      <c r="N99">
        <v>1</v>
      </c>
    </row>
    <row r="100" spans="1:14">
      <c r="A100">
        <v>99</v>
      </c>
      <c r="B100" t="s">
        <v>520</v>
      </c>
      <c r="C100" t="s">
        <v>519</v>
      </c>
      <c r="D100" t="str">
        <f>CONCATENATE(Table13[[#This Row],[Name]]," ",Table13[[#This Row],[Lastname]])</f>
        <v>Wynand Harmse</v>
      </c>
      <c r="E100" s="5" t="s">
        <v>518</v>
      </c>
      <c r="F100" s="2">
        <v>42623.372997685183</v>
      </c>
      <c r="G100" s="2">
        <v>42623.447650462964</v>
      </c>
      <c r="H100" s="4">
        <f>Table13[[#This Row],[T2]]-Table13[[#This Row],[T1]]</f>
        <v>7.4652777781011537E-2</v>
      </c>
      <c r="I100" s="4">
        <f>Table13[[#This Row],[Finish]]-Table13[[#This Row],[Leg 2]]-Table13[[#This Row],[Leg 1]]</f>
        <v>0.17658564814491434</v>
      </c>
      <c r="J100" t="s">
        <v>517</v>
      </c>
      <c r="K100">
        <v>2</v>
      </c>
      <c r="L100">
        <v>39</v>
      </c>
      <c r="M100" t="s">
        <v>13</v>
      </c>
      <c r="N100">
        <v>1</v>
      </c>
    </row>
    <row r="101" spans="1:14">
      <c r="A101">
        <v>100</v>
      </c>
      <c r="B101" t="s">
        <v>307</v>
      </c>
      <c r="C101" t="s">
        <v>306</v>
      </c>
      <c r="D101" t="str">
        <f>CONCATENATE(Table13[[#This Row],[Name]]," ",Table13[[#This Row],[Lastname]])</f>
        <v xml:space="preserve">Erik Kemp </v>
      </c>
      <c r="E101" s="5" t="s">
        <v>305</v>
      </c>
      <c r="G101" s="2">
        <v>42623.437847222223</v>
      </c>
      <c r="H101" s="4" t="s">
        <v>170</v>
      </c>
      <c r="I101" s="4" t="s">
        <v>170</v>
      </c>
      <c r="J101" t="s">
        <v>304</v>
      </c>
      <c r="K101">
        <v>2</v>
      </c>
      <c r="L101">
        <v>40</v>
      </c>
      <c r="M101" t="s">
        <v>13</v>
      </c>
      <c r="N101">
        <v>1</v>
      </c>
    </row>
    <row r="102" spans="1:14">
      <c r="A102">
        <v>101</v>
      </c>
      <c r="B102" t="s">
        <v>534</v>
      </c>
      <c r="C102" t="s">
        <v>533</v>
      </c>
      <c r="D102" t="str">
        <f>CONCATENATE(Table13[[#This Row],[Name]]," ",Table13[[#This Row],[Lastname]])</f>
        <v>Nikolai Germann</v>
      </c>
      <c r="E102" s="5" t="s">
        <v>532</v>
      </c>
      <c r="F102" s="2">
        <v>42623.367337962962</v>
      </c>
      <c r="G102" s="2">
        <v>42623.44059027778</v>
      </c>
      <c r="H102" s="4">
        <f>Table13[[#This Row],[T2]]-Table13[[#This Row],[T1]]</f>
        <v>7.3252314818091691E-2</v>
      </c>
      <c r="I102" s="4">
        <f>Table13[[#This Row],[Finish]]-Table13[[#This Row],[Leg 2]]-Table13[[#This Row],[Leg 1]]</f>
        <v>0.18482638888561201</v>
      </c>
      <c r="J102" t="s">
        <v>531</v>
      </c>
      <c r="K102">
        <v>2</v>
      </c>
      <c r="L102">
        <v>46</v>
      </c>
      <c r="M102" t="s">
        <v>13</v>
      </c>
      <c r="N102">
        <v>1</v>
      </c>
    </row>
    <row r="103" spans="1:14">
      <c r="A103">
        <v>102</v>
      </c>
      <c r="B103" t="s">
        <v>9</v>
      </c>
      <c r="C103" t="s">
        <v>539</v>
      </c>
      <c r="D103" t="str">
        <f>CONCATENATE(Table13[[#This Row],[Name]]," ",Table13[[#This Row],[Lastname]])</f>
        <v>Jonathan Sydow</v>
      </c>
      <c r="E103" s="5" t="s">
        <v>538</v>
      </c>
      <c r="F103" s="2">
        <v>42623.363518518519</v>
      </c>
      <c r="G103" s="2">
        <v>42623.429571759261</v>
      </c>
      <c r="H103" s="4">
        <f>Table13[[#This Row],[T2]]-Table13[[#This Row],[T1]]</f>
        <v>6.6053240741894115E-2</v>
      </c>
      <c r="I103" s="4">
        <f>Table13[[#This Row],[Finish]]-Table13[[#This Row],[Leg 2]]-Table13[[#This Row],[Leg 1]]</f>
        <v>0.19717592592477254</v>
      </c>
      <c r="J103" t="s">
        <v>537</v>
      </c>
      <c r="K103">
        <v>2</v>
      </c>
      <c r="L103">
        <v>37</v>
      </c>
      <c r="M103" t="s">
        <v>13</v>
      </c>
      <c r="N103">
        <v>1</v>
      </c>
    </row>
    <row r="104" spans="1:14">
      <c r="A104">
        <v>103</v>
      </c>
      <c r="B104" t="s">
        <v>303</v>
      </c>
      <c r="C104" t="s">
        <v>283</v>
      </c>
      <c r="D104" t="str">
        <f>CONCATENATE(Table13[[#This Row],[Name]]," ",Table13[[#This Row],[Lastname]])</f>
        <v>Adam Thomas</v>
      </c>
      <c r="E104" s="5" t="s">
        <v>536</v>
      </c>
      <c r="F104" s="2">
        <v>42623.38212962963</v>
      </c>
      <c r="G104" s="2">
        <v>42623.455520833333</v>
      </c>
      <c r="H104" s="4">
        <f>Table13[[#This Row],[T2]]-Table13[[#This Row],[T1]]</f>
        <v>7.3391203703067731E-2</v>
      </c>
      <c r="I104" s="4">
        <f>Table13[[#This Row],[Finish]]-Table13[[#This Row],[Leg 2]]-Table13[[#This Row],[Leg 1]]</f>
        <v>0.18976851851915449</v>
      </c>
      <c r="J104" t="s">
        <v>535</v>
      </c>
      <c r="K104">
        <v>2</v>
      </c>
      <c r="L104">
        <v>40</v>
      </c>
      <c r="M104" t="s">
        <v>13</v>
      </c>
      <c r="N104">
        <v>1</v>
      </c>
    </row>
    <row r="105" spans="1:14">
      <c r="A105">
        <v>104</v>
      </c>
      <c r="B105" t="s">
        <v>738</v>
      </c>
      <c r="C105" t="s">
        <v>737</v>
      </c>
      <c r="D105" t="str">
        <f>CONCATENATE(Table13[[#This Row],[Name]]," ",Table13[[#This Row],[Lastname]])</f>
        <v>Mmamapudi Kubjane</v>
      </c>
      <c r="E105" s="4" t="s">
        <v>170</v>
      </c>
      <c r="H105" s="4">
        <f>Table13[[#This Row],[T2]]-Table13[[#This Row],[T1]]</f>
        <v>0</v>
      </c>
      <c r="I105" s="4" t="s">
        <v>170</v>
      </c>
      <c r="J105" t="s">
        <v>736</v>
      </c>
      <c r="K105">
        <v>1</v>
      </c>
      <c r="L105">
        <v>25</v>
      </c>
      <c r="M105" t="s">
        <v>21</v>
      </c>
      <c r="N105">
        <v>1</v>
      </c>
    </row>
    <row r="106" spans="1:14">
      <c r="A106">
        <v>105</v>
      </c>
      <c r="B106" t="s">
        <v>527</v>
      </c>
      <c r="C106" t="s">
        <v>526</v>
      </c>
      <c r="D106" t="str">
        <f>CONCATENATE(Table13[[#This Row],[Name]]," ",Table13[[#This Row],[Lastname]])</f>
        <v>Geoffrey Crow</v>
      </c>
      <c r="E106" s="5" t="s">
        <v>525</v>
      </c>
      <c r="F106" s="2">
        <v>42623.368171296293</v>
      </c>
      <c r="G106" s="2">
        <v>42623.438078703701</v>
      </c>
      <c r="H106" s="4">
        <f>Table13[[#This Row],[T2]]-Table13[[#This Row],[T1]]</f>
        <v>6.9907407407299615E-2</v>
      </c>
      <c r="I106" s="4">
        <f>Table13[[#This Row],[Finish]]-Table13[[#This Row],[Leg 2]]-Table13[[#This Row],[Leg 1]]</f>
        <v>0.18987268518529299</v>
      </c>
      <c r="J106" t="s">
        <v>524</v>
      </c>
      <c r="K106">
        <v>2</v>
      </c>
      <c r="L106">
        <v>36</v>
      </c>
      <c r="M106" t="s">
        <v>13</v>
      </c>
      <c r="N106">
        <v>1</v>
      </c>
    </row>
    <row r="107" spans="1:14">
      <c r="A107">
        <v>106</v>
      </c>
      <c r="B107" t="s">
        <v>154</v>
      </c>
      <c r="C107" t="s">
        <v>523</v>
      </c>
      <c r="D107" t="str">
        <f>CONCATENATE(Table13[[#This Row],[Name]]," ",Table13[[#This Row],[Lastname]])</f>
        <v>David Buchanan</v>
      </c>
      <c r="E107" s="5" t="s">
        <v>522</v>
      </c>
      <c r="F107" s="2">
        <v>42623.368148148147</v>
      </c>
      <c r="G107" s="2">
        <v>42623.440057870372</v>
      </c>
      <c r="H107" s="4">
        <f>Table13[[#This Row],[T2]]-Table13[[#This Row],[T1]]</f>
        <v>7.1909722224518191E-2</v>
      </c>
      <c r="I107" s="4">
        <f>Table13[[#This Row],[Finish]]-Table13[[#This Row],[Leg 2]]-Table13[[#This Row],[Leg 1]]</f>
        <v>0.18791666666437068</v>
      </c>
      <c r="J107" t="s">
        <v>521</v>
      </c>
      <c r="K107">
        <v>2</v>
      </c>
      <c r="L107">
        <v>29</v>
      </c>
      <c r="M107" t="s">
        <v>13</v>
      </c>
      <c r="N107">
        <v>1</v>
      </c>
    </row>
    <row r="108" spans="1:14">
      <c r="A108">
        <v>107</v>
      </c>
      <c r="B108" t="s">
        <v>516</v>
      </c>
      <c r="C108" t="s">
        <v>515</v>
      </c>
      <c r="D108" t="str">
        <f>CONCATENATE(Table13[[#This Row],[Name]]," ",Table13[[#This Row],[Lastname]])</f>
        <v>Stephan Ohst</v>
      </c>
      <c r="E108" s="5" t="s">
        <v>514</v>
      </c>
      <c r="F108" s="2">
        <v>42623.375543981485</v>
      </c>
      <c r="G108" s="2">
        <v>42623.44972222222</v>
      </c>
      <c r="H108" s="4">
        <f>Table13[[#This Row],[T2]]-Table13[[#This Row],[T1]]</f>
        <v>7.4178240734909195E-2</v>
      </c>
      <c r="I108" s="4">
        <f>Table13[[#This Row],[Finish]]-Table13[[#This Row],[Leg 2]]-Table13[[#This Row],[Leg 1]]</f>
        <v>0.18687500000583157</v>
      </c>
      <c r="J108" t="s">
        <v>513</v>
      </c>
      <c r="K108">
        <v>2</v>
      </c>
      <c r="L108">
        <v>47</v>
      </c>
      <c r="M108" t="s">
        <v>13</v>
      </c>
      <c r="N108">
        <v>1</v>
      </c>
    </row>
    <row r="109" spans="1:14">
      <c r="A109">
        <v>108</v>
      </c>
      <c r="B109" t="s">
        <v>512</v>
      </c>
      <c r="C109" t="s">
        <v>511</v>
      </c>
      <c r="D109" t="str">
        <f>CONCATENATE(Table13[[#This Row],[Name]]," ",Table13[[#This Row],[Lastname]])</f>
        <v>Guy Balme</v>
      </c>
      <c r="E109" s="5" t="s">
        <v>510</v>
      </c>
      <c r="F109" s="2">
        <v>42623.3749537037</v>
      </c>
      <c r="G109" s="2">
        <v>42623.443657407406</v>
      </c>
      <c r="H109" s="4">
        <f>Table13[[#This Row],[T2]]-Table13[[#This Row],[T1]]</f>
        <v>6.8703703705978114E-2</v>
      </c>
      <c r="I109" s="4">
        <f>Table13[[#This Row],[Finish]]-Table13[[#This Row],[Leg 2]]-Table13[[#This Row],[Leg 1]]</f>
        <v>0.19393518518291078</v>
      </c>
      <c r="J109" t="s">
        <v>509</v>
      </c>
      <c r="K109">
        <v>2</v>
      </c>
      <c r="L109">
        <v>37</v>
      </c>
      <c r="M109" t="s">
        <v>13</v>
      </c>
      <c r="N109">
        <v>1</v>
      </c>
    </row>
    <row r="110" spans="1:14">
      <c r="A110">
        <v>109</v>
      </c>
      <c r="B110" t="s">
        <v>323</v>
      </c>
      <c r="C110" t="s">
        <v>322</v>
      </c>
      <c r="D110" t="str">
        <f>CONCATENATE(Table13[[#This Row],[Name]]," ",Table13[[#This Row],[Lastname]])</f>
        <v>ANTHONY ROGERS</v>
      </c>
      <c r="E110" s="5" t="s">
        <v>321</v>
      </c>
      <c r="G110" s="2">
        <v>42623.421967592592</v>
      </c>
      <c r="H110" s="4" t="s">
        <v>170</v>
      </c>
      <c r="I110" s="4" t="s">
        <v>170</v>
      </c>
      <c r="J110" t="s">
        <v>320</v>
      </c>
      <c r="K110">
        <v>2</v>
      </c>
      <c r="L110">
        <v>29</v>
      </c>
      <c r="M110" t="s">
        <v>13</v>
      </c>
      <c r="N110">
        <v>1</v>
      </c>
    </row>
    <row r="111" spans="1:14">
      <c r="A111">
        <v>110</v>
      </c>
      <c r="B111" t="s">
        <v>77</v>
      </c>
      <c r="C111" t="s">
        <v>504</v>
      </c>
      <c r="D111" t="str">
        <f>CONCATENATE(Table13[[#This Row],[Name]]," ",Table13[[#This Row],[Lastname]])</f>
        <v>Sean Tickner</v>
      </c>
      <c r="E111" s="5" t="s">
        <v>503</v>
      </c>
      <c r="F111" s="2">
        <v>42623.37736111111</v>
      </c>
      <c r="G111" s="2">
        <v>42623.449363425927</v>
      </c>
      <c r="H111" s="4">
        <f>Table13[[#This Row],[T2]]-Table13[[#This Row],[T1]]</f>
        <v>7.2002314816927537E-2</v>
      </c>
      <c r="I111" s="4">
        <f>Table13[[#This Row],[Finish]]-Table13[[#This Row],[Leg 2]]-Table13[[#This Row],[Leg 1]]</f>
        <v>0.18986111110899839</v>
      </c>
      <c r="J111" t="s">
        <v>502</v>
      </c>
      <c r="K111">
        <v>2</v>
      </c>
      <c r="L111">
        <v>35</v>
      </c>
      <c r="M111" t="s">
        <v>13</v>
      </c>
      <c r="N111">
        <v>1</v>
      </c>
    </row>
    <row r="112" spans="1:14">
      <c r="A112">
        <v>111</v>
      </c>
      <c r="B112" t="s">
        <v>471</v>
      </c>
      <c r="C112" t="s">
        <v>470</v>
      </c>
      <c r="D112" t="str">
        <f>CONCATENATE(Table13[[#This Row],[Name]]," ",Table13[[#This Row],[Lastname]])</f>
        <v>HAYDEN SMITH</v>
      </c>
      <c r="E112" s="5" t="s">
        <v>469</v>
      </c>
      <c r="F112" s="2">
        <v>42623.37537037037</v>
      </c>
      <c r="G112" s="2">
        <v>42623.451435185183</v>
      </c>
      <c r="H112" s="4">
        <f>Table13[[#This Row],[T2]]-Table13[[#This Row],[T1]]</f>
        <v>7.6064814813435078E-2</v>
      </c>
      <c r="I112" s="4">
        <f>Table13[[#This Row],[Finish]]-Table13[[#This Row],[Leg 2]]-Table13[[#This Row],[Leg 1]]</f>
        <v>0.18096064814952789</v>
      </c>
      <c r="J112" t="s">
        <v>468</v>
      </c>
      <c r="K112">
        <v>2</v>
      </c>
      <c r="L112">
        <v>33</v>
      </c>
      <c r="M112" t="s">
        <v>13</v>
      </c>
      <c r="N112">
        <v>1</v>
      </c>
    </row>
    <row r="113" spans="1:14">
      <c r="A113">
        <v>112</v>
      </c>
      <c r="B113" t="s">
        <v>490</v>
      </c>
      <c r="C113" t="s">
        <v>489</v>
      </c>
      <c r="D113" t="str">
        <f>CONCATENATE(Table13[[#This Row],[Name]]," ",Table13[[#This Row],[Lastname]])</f>
        <v>Rina van der Merwe</v>
      </c>
      <c r="E113" s="5" t="s">
        <v>488</v>
      </c>
      <c r="F113" s="2">
        <v>42623.390821759262</v>
      </c>
      <c r="G113" s="2">
        <v>42623.470717592594</v>
      </c>
      <c r="H113" s="4">
        <f>Table13[[#This Row],[T2]]-Table13[[#This Row],[T1]]</f>
        <v>7.9895833332557231E-2</v>
      </c>
      <c r="I113" s="4">
        <f>Table13[[#This Row],[Finish]]-Table13[[#This Row],[Leg 2]]-Table13[[#This Row],[Leg 1]]</f>
        <v>0.18086805555633167</v>
      </c>
      <c r="J113" t="s">
        <v>487</v>
      </c>
      <c r="K113">
        <v>2</v>
      </c>
      <c r="L113">
        <v>45</v>
      </c>
      <c r="M113" t="s">
        <v>21</v>
      </c>
      <c r="N113">
        <v>1</v>
      </c>
    </row>
    <row r="114" spans="1:14">
      <c r="A114">
        <v>113</v>
      </c>
      <c r="B114" t="s">
        <v>271</v>
      </c>
      <c r="C114" t="s">
        <v>270</v>
      </c>
      <c r="D114" t="str">
        <f>CONCATENATE(Table13[[#This Row],[Name]]," ",Table13[[#This Row],[Lastname]])</f>
        <v>Ed van Niekerk</v>
      </c>
      <c r="E114" s="5" t="s">
        <v>269</v>
      </c>
      <c r="G114" s="2">
        <v>42623.461504629631</v>
      </c>
      <c r="H114" s="4" t="s">
        <v>170</v>
      </c>
      <c r="I114" s="4" t="s">
        <v>170</v>
      </c>
      <c r="J114" t="s">
        <v>268</v>
      </c>
      <c r="K114">
        <v>2</v>
      </c>
      <c r="L114">
        <v>29</v>
      </c>
      <c r="M114" t="s">
        <v>13</v>
      </c>
      <c r="N114">
        <v>1</v>
      </c>
    </row>
    <row r="115" spans="1:14">
      <c r="A115">
        <v>114</v>
      </c>
      <c r="B115" t="s">
        <v>41</v>
      </c>
      <c r="C115" t="s">
        <v>474</v>
      </c>
      <c r="D115" t="str">
        <f>CONCATENATE(Table13[[#This Row],[Name]]," ",Table13[[#This Row],[Lastname]])</f>
        <v>Johan van Heerden</v>
      </c>
      <c r="E115" s="5" t="s">
        <v>473</v>
      </c>
      <c r="F115" s="2">
        <v>42623.380289351851</v>
      </c>
      <c r="G115" s="2">
        <v>42623.45616898148</v>
      </c>
      <c r="H115" s="4">
        <f>Table13[[#This Row],[T2]]-Table13[[#This Row],[T1]]</f>
        <v>7.5879629628616385E-2</v>
      </c>
      <c r="I115" s="4">
        <f>Table13[[#This Row],[Finish]]-Table13[[#This Row],[Leg 2]]-Table13[[#This Row],[Leg 1]]</f>
        <v>0.18524305555656878</v>
      </c>
      <c r="J115" t="s">
        <v>472</v>
      </c>
      <c r="K115">
        <v>2</v>
      </c>
      <c r="L115">
        <v>44</v>
      </c>
      <c r="M115" t="s">
        <v>13</v>
      </c>
      <c r="N115">
        <v>1</v>
      </c>
    </row>
    <row r="116" spans="1:14">
      <c r="A116">
        <v>115</v>
      </c>
      <c r="B116" t="s">
        <v>494</v>
      </c>
      <c r="C116" t="s">
        <v>493</v>
      </c>
      <c r="D116" t="str">
        <f>CONCATENATE(Table13[[#This Row],[Name]]," ",Table13[[#This Row],[Lastname]])</f>
        <v>renen  watermeyer</v>
      </c>
      <c r="E116" s="5" t="s">
        <v>492</v>
      </c>
      <c r="F116" s="2">
        <v>42623.387337962966</v>
      </c>
      <c r="G116" s="2">
        <v>42623.464282407411</v>
      </c>
      <c r="H116" s="4">
        <f>Table13[[#This Row],[T2]]-Table13[[#This Row],[T1]]</f>
        <v>7.6944444444961846E-2</v>
      </c>
      <c r="I116" s="4">
        <f>Table13[[#This Row],[Finish]]-Table13[[#This Row],[Leg 2]]-Table13[[#This Row],[Leg 1]]</f>
        <v>0.19032407407355667</v>
      </c>
      <c r="J116" t="s">
        <v>491</v>
      </c>
      <c r="K116">
        <v>2</v>
      </c>
      <c r="L116">
        <v>44</v>
      </c>
      <c r="M116" t="s">
        <v>13</v>
      </c>
      <c r="N116">
        <v>1</v>
      </c>
    </row>
    <row r="117" spans="1:14">
      <c r="A117">
        <v>116</v>
      </c>
      <c r="B117" t="s">
        <v>478</v>
      </c>
      <c r="C117" t="s">
        <v>477</v>
      </c>
      <c r="D117" t="str">
        <f>CONCATENATE(Table13[[#This Row],[Name]]," ",Table13[[#This Row],[Lastname]])</f>
        <v>ALISTER SMUTS</v>
      </c>
      <c r="E117" s="5" t="s">
        <v>476</v>
      </c>
      <c r="F117" s="2">
        <v>42623.388321759259</v>
      </c>
      <c r="G117" s="2">
        <v>42623.464259259257</v>
      </c>
      <c r="H117" s="4">
        <f>Table13[[#This Row],[T2]]-Table13[[#This Row],[T1]]</f>
        <v>7.5937499997962732E-2</v>
      </c>
      <c r="I117" s="4">
        <f>Table13[[#This Row],[Finish]]-Table13[[#This Row],[Leg 2]]-Table13[[#This Row],[Leg 1]]</f>
        <v>0.19038194444648171</v>
      </c>
      <c r="J117" t="s">
        <v>475</v>
      </c>
      <c r="K117">
        <v>2</v>
      </c>
      <c r="L117">
        <v>44</v>
      </c>
      <c r="M117" t="s">
        <v>13</v>
      </c>
      <c r="N117">
        <v>1</v>
      </c>
    </row>
    <row r="118" spans="1:14">
      <c r="A118">
        <v>117</v>
      </c>
      <c r="B118" t="s">
        <v>279</v>
      </c>
      <c r="C118" t="s">
        <v>278</v>
      </c>
      <c r="D118" t="str">
        <f>CONCATENATE(Table13[[#This Row],[Name]]," ",Table13[[#This Row],[Lastname]])</f>
        <v>jeffrey long</v>
      </c>
      <c r="E118" s="5" t="s">
        <v>277</v>
      </c>
      <c r="G118" s="2">
        <v>42623.435289351852</v>
      </c>
      <c r="H118" s="4" t="s">
        <v>170</v>
      </c>
      <c r="I118" s="4" t="s">
        <v>170</v>
      </c>
      <c r="J118" t="s">
        <v>276</v>
      </c>
      <c r="K118">
        <v>2</v>
      </c>
      <c r="L118">
        <v>23</v>
      </c>
      <c r="M118" t="s">
        <v>13</v>
      </c>
      <c r="N118">
        <v>1</v>
      </c>
    </row>
    <row r="119" spans="1:14">
      <c r="A119">
        <v>118</v>
      </c>
      <c r="B119" t="s">
        <v>459</v>
      </c>
      <c r="C119" t="s">
        <v>458</v>
      </c>
      <c r="D119" t="str">
        <f>CONCATENATE(Table13[[#This Row],[Name]]," ",Table13[[#This Row],[Lastname]])</f>
        <v>Phillip Marais</v>
      </c>
      <c r="E119" s="5" t="s">
        <v>457</v>
      </c>
      <c r="F119" s="2">
        <v>42623.382997685185</v>
      </c>
      <c r="H119" s="4" t="s">
        <v>170</v>
      </c>
      <c r="I119" s="4" t="s">
        <v>170</v>
      </c>
      <c r="J119" t="s">
        <v>456</v>
      </c>
      <c r="K119">
        <v>2</v>
      </c>
      <c r="L119">
        <v>45</v>
      </c>
      <c r="M119" t="s">
        <v>13</v>
      </c>
      <c r="N119">
        <v>1</v>
      </c>
    </row>
    <row r="120" spans="1:14">
      <c r="A120">
        <v>119</v>
      </c>
      <c r="B120" t="s">
        <v>498</v>
      </c>
      <c r="C120" t="s">
        <v>497</v>
      </c>
      <c r="D120" t="str">
        <f>CONCATENATE(Table13[[#This Row],[Name]]," ",Table13[[#This Row],[Lastname]])</f>
        <v>Alberto Fasana</v>
      </c>
      <c r="E120" s="5" t="s">
        <v>496</v>
      </c>
      <c r="F120" s="2">
        <v>42623.359548611108</v>
      </c>
      <c r="G120" s="2">
        <v>42623.431793981479</v>
      </c>
      <c r="H120" s="4">
        <f>Table13[[#This Row],[T2]]-Table13[[#This Row],[T1]]</f>
        <v>7.2245370371092577E-2</v>
      </c>
      <c r="I120" s="4">
        <f>Table13[[#This Row],[Finish]]-Table13[[#This Row],[Leg 2]]-Table13[[#This Row],[Leg 1]]</f>
        <v>0.2004282407400185</v>
      </c>
      <c r="J120" t="s">
        <v>495</v>
      </c>
      <c r="K120">
        <v>2</v>
      </c>
      <c r="L120">
        <v>50</v>
      </c>
      <c r="M120" t="s">
        <v>13</v>
      </c>
      <c r="N120">
        <v>1</v>
      </c>
    </row>
    <row r="121" spans="1:14">
      <c r="A121">
        <v>120</v>
      </c>
      <c r="B121" t="s">
        <v>250</v>
      </c>
      <c r="C121" t="s">
        <v>249</v>
      </c>
      <c r="D121" t="str">
        <f>CONCATENATE(Table13[[#This Row],[Name]]," ",Table13[[#This Row],[Lastname]])</f>
        <v>Nicole Faul</v>
      </c>
      <c r="E121" s="5" t="s">
        <v>248</v>
      </c>
      <c r="G121" s="2">
        <v>42623.438171296293</v>
      </c>
      <c r="H121" s="4" t="s">
        <v>170</v>
      </c>
      <c r="I121" s="4" t="s">
        <v>170</v>
      </c>
      <c r="J121" t="s">
        <v>247</v>
      </c>
      <c r="K121">
        <v>2</v>
      </c>
      <c r="L121">
        <v>36</v>
      </c>
      <c r="M121" t="s">
        <v>21</v>
      </c>
      <c r="N121">
        <v>1</v>
      </c>
    </row>
    <row r="122" spans="1:14">
      <c r="A122">
        <v>121</v>
      </c>
      <c r="B122" t="s">
        <v>463</v>
      </c>
      <c r="C122" t="s">
        <v>462</v>
      </c>
      <c r="D122" t="str">
        <f>CONCATENATE(Table13[[#This Row],[Name]]," ",Table13[[#This Row],[Lastname]])</f>
        <v>Marlize Toit</v>
      </c>
      <c r="E122" s="5" t="s">
        <v>461</v>
      </c>
      <c r="F122" s="2">
        <v>42623.362870370373</v>
      </c>
      <c r="G122" s="2">
        <v>42623.438194444447</v>
      </c>
      <c r="H122" s="4">
        <f>Table13[[#This Row],[T2]]-Table13[[#This Row],[T1]]</f>
        <v>7.5324074074160308E-2</v>
      </c>
      <c r="I122" s="4">
        <f>Table13[[#This Row],[Finish]]-Table13[[#This Row],[Leg 2]]-Table13[[#This Row],[Leg 1]]</f>
        <v>0.19509259259250639</v>
      </c>
      <c r="J122" t="s">
        <v>460</v>
      </c>
      <c r="K122">
        <v>2</v>
      </c>
      <c r="L122">
        <v>38</v>
      </c>
      <c r="M122" t="s">
        <v>21</v>
      </c>
      <c r="N122">
        <v>1</v>
      </c>
    </row>
    <row r="123" spans="1:14">
      <c r="A123">
        <v>122</v>
      </c>
      <c r="B123" t="s">
        <v>467</v>
      </c>
      <c r="C123" t="s">
        <v>466</v>
      </c>
      <c r="D123" t="str">
        <f>CONCATENATE(Table13[[#This Row],[Name]]," ",Table13[[#This Row],[Lastname]])</f>
        <v>Mubeen September</v>
      </c>
      <c r="E123" s="5" t="s">
        <v>465</v>
      </c>
      <c r="F123" s="2">
        <v>42623.374618055554</v>
      </c>
      <c r="G123" s="2">
        <v>42623.374618055554</v>
      </c>
      <c r="H123" s="4">
        <f>Table13[[#This Row],[T2]]-Table13[[#This Row],[T1]]</f>
        <v>0</v>
      </c>
      <c r="I123" s="4">
        <f>Table13[[#This Row],[Finish]]-Table13[[#This Row],[Leg 2]]-Table13[[#This Row],[Leg 1]]</f>
        <v>0.27302083333333332</v>
      </c>
      <c r="J123" t="s">
        <v>464</v>
      </c>
      <c r="K123">
        <v>2</v>
      </c>
      <c r="L123">
        <v>38</v>
      </c>
      <c r="M123" t="s">
        <v>13</v>
      </c>
      <c r="N123">
        <v>1</v>
      </c>
    </row>
    <row r="124" spans="1:14">
      <c r="A124">
        <v>123</v>
      </c>
      <c r="B124" t="s">
        <v>99</v>
      </c>
      <c r="C124" t="s">
        <v>501</v>
      </c>
      <c r="D124" t="str">
        <f>CONCATENATE(Table13[[#This Row],[Name]]," ",Table13[[#This Row],[Lastname]])</f>
        <v>Alan Green</v>
      </c>
      <c r="E124" s="5" t="s">
        <v>500</v>
      </c>
      <c r="F124" s="2">
        <v>42623.364085648151</v>
      </c>
      <c r="G124" s="2">
        <v>42623.435648148145</v>
      </c>
      <c r="H124" s="4">
        <f>Table13[[#This Row],[T2]]-Table13[[#This Row],[T1]]</f>
        <v>7.1562499993888196E-2</v>
      </c>
      <c r="I124" s="4">
        <f>Table13[[#This Row],[Finish]]-Table13[[#This Row],[Leg 2]]-Table13[[#This Row],[Leg 1]]</f>
        <v>0.20545138889500067</v>
      </c>
      <c r="J124" t="s">
        <v>499</v>
      </c>
      <c r="K124">
        <v>2</v>
      </c>
      <c r="L124">
        <v>52</v>
      </c>
      <c r="M124" t="s">
        <v>13</v>
      </c>
      <c r="N124">
        <v>1</v>
      </c>
    </row>
    <row r="125" spans="1:14">
      <c r="A125">
        <v>124</v>
      </c>
      <c r="B125" t="s">
        <v>508</v>
      </c>
      <c r="C125" t="s">
        <v>507</v>
      </c>
      <c r="D125" t="str">
        <f>CONCATENATE(Table13[[#This Row],[Name]]," ",Table13[[#This Row],[Lastname]])</f>
        <v>Rolf Muller</v>
      </c>
      <c r="E125" s="5" t="s">
        <v>506</v>
      </c>
      <c r="F125" s="2">
        <v>42623.360000000001</v>
      </c>
      <c r="G125" s="2">
        <v>42623.432395833333</v>
      </c>
      <c r="H125" s="4">
        <f>Table13[[#This Row],[T2]]-Table13[[#This Row],[T1]]</f>
        <v>7.2395833332848269E-2</v>
      </c>
      <c r="I125" s="4">
        <f>Table13[[#This Row],[Finish]]-Table13[[#This Row],[Leg 2]]-Table13[[#This Row],[Leg 1]]</f>
        <v>0.20872685185233689</v>
      </c>
      <c r="J125" t="s">
        <v>505</v>
      </c>
      <c r="K125">
        <v>2</v>
      </c>
      <c r="L125">
        <v>57</v>
      </c>
      <c r="M125" t="s">
        <v>13</v>
      </c>
      <c r="N125">
        <v>1</v>
      </c>
    </row>
    <row r="126" spans="1:14">
      <c r="A126">
        <v>125</v>
      </c>
      <c r="B126" t="s">
        <v>91</v>
      </c>
      <c r="C126" t="s">
        <v>242</v>
      </c>
      <c r="D126" t="str">
        <f>CONCATENATE(Table13[[#This Row],[Name]]," ",Table13[[#This Row],[Lastname]])</f>
        <v>Philip Van der Merwe</v>
      </c>
      <c r="E126" s="5" t="s">
        <v>241</v>
      </c>
      <c r="G126" s="2">
        <v>42623.447546296295</v>
      </c>
      <c r="H126" s="4" t="s">
        <v>170</v>
      </c>
      <c r="I126" s="4" t="s">
        <v>170</v>
      </c>
      <c r="J126" t="s">
        <v>240</v>
      </c>
      <c r="K126">
        <v>2</v>
      </c>
      <c r="L126">
        <v>56</v>
      </c>
      <c r="M126" t="s">
        <v>13</v>
      </c>
      <c r="N126">
        <v>1</v>
      </c>
    </row>
    <row r="127" spans="1:14">
      <c r="A127">
        <v>126</v>
      </c>
      <c r="B127" t="s">
        <v>41</v>
      </c>
      <c r="C127" t="s">
        <v>239</v>
      </c>
      <c r="D127" t="str">
        <f>CONCATENATE(Table13[[#This Row],[Name]]," ",Table13[[#This Row],[Lastname]])</f>
        <v>Johan Du Bois</v>
      </c>
      <c r="E127" s="5" t="s">
        <v>238</v>
      </c>
      <c r="G127" s="2">
        <v>42623.453784722224</v>
      </c>
      <c r="H127" s="4" t="s">
        <v>170</v>
      </c>
      <c r="I127" s="4" t="s">
        <v>170</v>
      </c>
      <c r="J127" t="s">
        <v>237</v>
      </c>
      <c r="K127">
        <v>2</v>
      </c>
      <c r="L127">
        <v>28</v>
      </c>
      <c r="M127" t="s">
        <v>13</v>
      </c>
      <c r="N127">
        <v>1</v>
      </c>
    </row>
    <row r="128" spans="1:14">
      <c r="A128">
        <v>127</v>
      </c>
      <c r="B128" t="s">
        <v>455</v>
      </c>
      <c r="C128" t="s">
        <v>454</v>
      </c>
      <c r="D128" t="str">
        <f>CONCATENATE(Table13[[#This Row],[Name]]," ",Table13[[#This Row],[Lastname]])</f>
        <v>ian de lange</v>
      </c>
      <c r="E128" s="5" t="s">
        <v>453</v>
      </c>
      <c r="F128" s="2">
        <v>42623.377627314818</v>
      </c>
      <c r="G128" s="2">
        <v>42623.455416666664</v>
      </c>
      <c r="H128" s="4">
        <f>Table13[[#This Row],[T2]]-Table13[[#This Row],[T1]]</f>
        <v>7.7789351846149657E-2</v>
      </c>
      <c r="I128" s="4">
        <f>Table13[[#This Row],[Finish]]-Table13[[#This Row],[Leg 2]]-Table13[[#This Row],[Leg 1]]</f>
        <v>0.19627314815385033</v>
      </c>
      <c r="J128" t="s">
        <v>452</v>
      </c>
      <c r="K128">
        <v>2</v>
      </c>
      <c r="L128">
        <v>48</v>
      </c>
      <c r="M128" t="s">
        <v>13</v>
      </c>
      <c r="N128">
        <v>1</v>
      </c>
    </row>
    <row r="129" spans="1:14">
      <c r="A129">
        <v>128</v>
      </c>
      <c r="B129" t="s">
        <v>451</v>
      </c>
      <c r="C129" t="s">
        <v>450</v>
      </c>
      <c r="D129" t="str">
        <f>CONCATENATE(Table13[[#This Row],[Name]]," ",Table13[[#This Row],[Lastname]])</f>
        <v>Neil Midlane</v>
      </c>
      <c r="E129" s="5" t="s">
        <v>449</v>
      </c>
      <c r="F129" s="2">
        <v>42623.376875000002</v>
      </c>
      <c r="G129" s="2">
        <v>42623.45113425926</v>
      </c>
      <c r="H129" s="4">
        <f>Table13[[#This Row],[T2]]-Table13[[#This Row],[T1]]</f>
        <v>7.4259259257814847E-2</v>
      </c>
      <c r="I129" s="4">
        <f>Table13[[#This Row],[Finish]]-Table13[[#This Row],[Leg 2]]-Table13[[#This Row],[Leg 1]]</f>
        <v>0.20136574074218511</v>
      </c>
      <c r="J129" t="s">
        <v>448</v>
      </c>
      <c r="K129">
        <v>2</v>
      </c>
      <c r="L129">
        <v>40</v>
      </c>
      <c r="M129" t="s">
        <v>13</v>
      </c>
      <c r="N129">
        <v>1</v>
      </c>
    </row>
    <row r="130" spans="1:14">
      <c r="A130">
        <v>129</v>
      </c>
      <c r="B130" t="s">
        <v>439</v>
      </c>
      <c r="C130" t="s">
        <v>438</v>
      </c>
      <c r="D130" t="str">
        <f>CONCATENATE(Table13[[#This Row],[Name]]," ",Table13[[#This Row],[Lastname]])</f>
        <v>Nezaam Isaacs</v>
      </c>
      <c r="E130" s="5" t="s">
        <v>437</v>
      </c>
      <c r="F130" s="2">
        <v>42623.372048611112</v>
      </c>
      <c r="G130" s="2">
        <v>42623.443287037036</v>
      </c>
      <c r="H130" s="4">
        <f>Table13[[#This Row],[T2]]-Table13[[#This Row],[T1]]</f>
        <v>7.1238425924093463E-2</v>
      </c>
      <c r="I130" s="4">
        <f>Table13[[#This Row],[Finish]]-Table13[[#This Row],[Leg 2]]-Table13[[#This Row],[Leg 1]]</f>
        <v>0.20440972222405468</v>
      </c>
      <c r="J130" t="s">
        <v>436</v>
      </c>
      <c r="K130">
        <v>2</v>
      </c>
      <c r="L130">
        <v>46</v>
      </c>
      <c r="M130" t="s">
        <v>13</v>
      </c>
      <c r="N130">
        <v>1</v>
      </c>
    </row>
    <row r="131" spans="1:14">
      <c r="A131">
        <v>130</v>
      </c>
      <c r="B131" t="s">
        <v>22</v>
      </c>
      <c r="C131" t="s">
        <v>225</v>
      </c>
      <c r="D131" t="str">
        <f>CONCATENATE(Table13[[#This Row],[Name]]," ",Table13[[#This Row],[Lastname]])</f>
        <v>Lauren Honeyman</v>
      </c>
      <c r="E131" s="5" t="s">
        <v>224</v>
      </c>
      <c r="G131" s="2">
        <v>42623.459490740737</v>
      </c>
      <c r="H131" s="4" t="s">
        <v>170</v>
      </c>
      <c r="I131" s="4" t="s">
        <v>170</v>
      </c>
      <c r="J131" t="s">
        <v>223</v>
      </c>
      <c r="K131">
        <v>2</v>
      </c>
      <c r="L131">
        <v>46</v>
      </c>
      <c r="M131" t="s">
        <v>21</v>
      </c>
      <c r="N131">
        <v>1</v>
      </c>
    </row>
    <row r="132" spans="1:14">
      <c r="A132">
        <v>131</v>
      </c>
      <c r="B132" t="s">
        <v>178</v>
      </c>
      <c r="C132" t="s">
        <v>222</v>
      </c>
      <c r="D132" t="str">
        <f>CONCATENATE(Table13[[#This Row],[Name]]," ",Table13[[#This Row],[Lastname]])</f>
        <v>Gary Phipson</v>
      </c>
      <c r="E132" s="5" t="s">
        <v>221</v>
      </c>
      <c r="G132" s="2">
        <v>42623.459652777776</v>
      </c>
      <c r="H132" s="4" t="s">
        <v>170</v>
      </c>
      <c r="I132" s="4" t="s">
        <v>170</v>
      </c>
      <c r="J132" t="s">
        <v>220</v>
      </c>
      <c r="K132">
        <v>2</v>
      </c>
      <c r="L132">
        <v>50</v>
      </c>
      <c r="M132" t="s">
        <v>13</v>
      </c>
      <c r="N132">
        <v>1</v>
      </c>
    </row>
    <row r="133" spans="1:14">
      <c r="A133">
        <v>132</v>
      </c>
      <c r="B133" t="s">
        <v>443</v>
      </c>
      <c r="C133" t="s">
        <v>442</v>
      </c>
      <c r="D133" t="str">
        <f>CONCATENATE(Table13[[#This Row],[Name]]," ",Table13[[#This Row],[Lastname]])</f>
        <v>Raasay Waters</v>
      </c>
      <c r="E133" s="5" t="s">
        <v>441</v>
      </c>
      <c r="F133" s="2">
        <v>42623.361840277779</v>
      </c>
      <c r="G133" s="2">
        <v>42623.432847222219</v>
      </c>
      <c r="H133" s="4">
        <f>Table13[[#This Row],[T2]]-Table13[[#This Row],[T1]]</f>
        <v>7.1006944439432118E-2</v>
      </c>
      <c r="I133" s="4">
        <f>Table13[[#This Row],[Finish]]-Table13[[#This Row],[Leg 2]]-Table13[[#This Row],[Leg 1]]</f>
        <v>0.21105324074575305</v>
      </c>
      <c r="J133" t="s">
        <v>440</v>
      </c>
      <c r="K133">
        <v>2</v>
      </c>
      <c r="L133">
        <v>37</v>
      </c>
      <c r="M133" t="s">
        <v>21</v>
      </c>
      <c r="N133">
        <v>1</v>
      </c>
    </row>
    <row r="134" spans="1:14">
      <c r="A134">
        <v>133</v>
      </c>
      <c r="B134" t="s">
        <v>219</v>
      </c>
      <c r="C134" t="s">
        <v>218</v>
      </c>
      <c r="D134" t="str">
        <f>CONCATENATE(Table13[[#This Row],[Name]]," ",Table13[[#This Row],[Lastname]])</f>
        <v>Wilhelm Jonker</v>
      </c>
      <c r="E134" s="5" t="s">
        <v>217</v>
      </c>
      <c r="G134" s="2">
        <v>42623.457499999997</v>
      </c>
      <c r="H134" s="4" t="s">
        <v>170</v>
      </c>
      <c r="I134" s="4" t="s">
        <v>170</v>
      </c>
      <c r="J134" t="s">
        <v>216</v>
      </c>
      <c r="K134">
        <v>2</v>
      </c>
      <c r="L134">
        <v>29</v>
      </c>
      <c r="M134" t="s">
        <v>13</v>
      </c>
      <c r="N134">
        <v>1</v>
      </c>
    </row>
    <row r="135" spans="1:14">
      <c r="A135">
        <v>134</v>
      </c>
      <c r="B135" t="s">
        <v>667</v>
      </c>
      <c r="C135" t="s">
        <v>666</v>
      </c>
      <c r="D135" t="str">
        <f>CONCATENATE(Table13[[#This Row],[Name]]," ",Table13[[#This Row],[Lastname]])</f>
        <v>Rudolf Dreyer</v>
      </c>
      <c r="E135" s="4" t="s">
        <v>170</v>
      </c>
      <c r="H135" s="4">
        <f>Table13[[#This Row],[T2]]-Table13[[#This Row],[T1]]</f>
        <v>0</v>
      </c>
      <c r="I135" s="4" t="s">
        <v>170</v>
      </c>
      <c r="J135" t="s">
        <v>665</v>
      </c>
      <c r="K135">
        <v>1</v>
      </c>
      <c r="L135">
        <v>29</v>
      </c>
      <c r="M135" t="s">
        <v>13</v>
      </c>
      <c r="N135">
        <v>1</v>
      </c>
    </row>
    <row r="136" spans="1:14">
      <c r="A136">
        <v>135</v>
      </c>
      <c r="B136" t="s">
        <v>50</v>
      </c>
      <c r="C136" t="s">
        <v>428</v>
      </c>
      <c r="D136" t="str">
        <f>CONCATENATE(Table13[[#This Row],[Name]]," ",Table13[[#This Row],[Lastname]])</f>
        <v>Peter Vadas</v>
      </c>
      <c r="E136" s="5" t="s">
        <v>427</v>
      </c>
      <c r="F136" s="2">
        <v>42623.382233796299</v>
      </c>
      <c r="G136" s="2">
        <v>42623.466192129628</v>
      </c>
      <c r="H136" s="4">
        <f>Table13[[#This Row],[T2]]-Table13[[#This Row],[T1]]</f>
        <v>8.3958333329064772E-2</v>
      </c>
      <c r="I136" s="4">
        <f>Table13[[#This Row],[Finish]]-Table13[[#This Row],[Leg 2]]-Table13[[#This Row],[Leg 1]]</f>
        <v>0.19314814815241671</v>
      </c>
      <c r="J136" t="s">
        <v>426</v>
      </c>
      <c r="K136">
        <v>2</v>
      </c>
      <c r="L136">
        <v>35</v>
      </c>
      <c r="M136" t="s">
        <v>13</v>
      </c>
      <c r="N136">
        <v>1</v>
      </c>
    </row>
    <row r="137" spans="1:14">
      <c r="A137">
        <v>136</v>
      </c>
      <c r="B137" t="s">
        <v>57</v>
      </c>
      <c r="C137" t="s">
        <v>435</v>
      </c>
      <c r="D137" t="str">
        <f>CONCATENATE(Table13[[#This Row],[Name]]," ",Table13[[#This Row],[Lastname]])</f>
        <v>Travis Ganz</v>
      </c>
      <c r="E137" s="5" t="s">
        <v>434</v>
      </c>
      <c r="F137" s="2">
        <v>42623.368125000001</v>
      </c>
      <c r="G137" s="2">
        <v>42623.443888888891</v>
      </c>
      <c r="H137" s="4">
        <f>Table13[[#This Row],[T2]]-Table13[[#This Row],[T1]]</f>
        <v>7.5763888889923692E-2</v>
      </c>
      <c r="I137" s="4">
        <f>Table13[[#This Row],[Finish]]-Table13[[#This Row],[Leg 2]]-Table13[[#This Row],[Leg 1]]</f>
        <v>0.20848379629526148</v>
      </c>
      <c r="J137" t="s">
        <v>433</v>
      </c>
      <c r="K137">
        <v>2</v>
      </c>
      <c r="L137">
        <v>29</v>
      </c>
      <c r="M137" t="s">
        <v>13</v>
      </c>
      <c r="N137">
        <v>1</v>
      </c>
    </row>
    <row r="138" spans="1:14">
      <c r="A138">
        <v>137</v>
      </c>
      <c r="B138" t="s">
        <v>96</v>
      </c>
      <c r="C138" t="s">
        <v>117</v>
      </c>
      <c r="D138" t="str">
        <f>CONCATENATE(Table13[[#This Row],[Name]]," ",Table13[[#This Row],[Lastname]])</f>
        <v>Ashleigh Hayworth</v>
      </c>
      <c r="E138" s="4" t="s">
        <v>170</v>
      </c>
      <c r="H138" s="4">
        <f>Table13[[#This Row],[T2]]-Table13[[#This Row],[T1]]</f>
        <v>0</v>
      </c>
      <c r="I138" s="4" t="s">
        <v>170</v>
      </c>
      <c r="J138" t="s">
        <v>651</v>
      </c>
      <c r="K138">
        <v>1</v>
      </c>
      <c r="L138">
        <v>28</v>
      </c>
      <c r="M138" t="s">
        <v>13</v>
      </c>
      <c r="N138">
        <v>1</v>
      </c>
    </row>
    <row r="139" spans="1:14">
      <c r="A139">
        <v>138</v>
      </c>
      <c r="B139" t="s">
        <v>650</v>
      </c>
      <c r="C139" t="s">
        <v>649</v>
      </c>
      <c r="D139" t="str">
        <f>CONCATENATE(Table13[[#This Row],[Name]]," ",Table13[[#This Row],[Lastname]])</f>
        <v>Paul Smit</v>
      </c>
      <c r="E139" s="4" t="s">
        <v>170</v>
      </c>
      <c r="H139" s="4">
        <f>Table13[[#This Row],[T2]]-Table13[[#This Row],[T1]]</f>
        <v>0</v>
      </c>
      <c r="I139" s="4" t="s">
        <v>170</v>
      </c>
      <c r="J139" t="s">
        <v>648</v>
      </c>
      <c r="K139">
        <v>1</v>
      </c>
      <c r="L139">
        <v>31</v>
      </c>
      <c r="M139" t="s">
        <v>13</v>
      </c>
      <c r="N139">
        <v>1</v>
      </c>
    </row>
    <row r="140" spans="1:14">
      <c r="A140">
        <v>139</v>
      </c>
      <c r="B140" t="s">
        <v>432</v>
      </c>
      <c r="C140" t="s">
        <v>431</v>
      </c>
      <c r="D140" t="str">
        <f>CONCATENATE(Table13[[#This Row],[Name]]," ",Table13[[#This Row],[Lastname]])</f>
        <v>Hannes Arangies</v>
      </c>
      <c r="E140" s="5" t="s">
        <v>430</v>
      </c>
      <c r="F140" s="2">
        <v>42623.375358796293</v>
      </c>
      <c r="H140" s="4" t="s">
        <v>170</v>
      </c>
      <c r="I140" s="4" t="s">
        <v>170</v>
      </c>
      <c r="J140" t="s">
        <v>429</v>
      </c>
      <c r="K140">
        <v>2</v>
      </c>
      <c r="L140">
        <v>45</v>
      </c>
      <c r="M140" t="s">
        <v>13</v>
      </c>
      <c r="N140">
        <v>1</v>
      </c>
    </row>
    <row r="141" spans="1:14">
      <c r="A141">
        <v>140</v>
      </c>
      <c r="B141" t="s">
        <v>425</v>
      </c>
      <c r="C141" t="s">
        <v>424</v>
      </c>
      <c r="D141" t="str">
        <f>CONCATENATE(Table13[[#This Row],[Name]]," ",Table13[[#This Row],[Lastname]])</f>
        <v>Jan Adriaan van Wyk</v>
      </c>
      <c r="E141" s="5" t="s">
        <v>423</v>
      </c>
      <c r="F141" s="2">
        <v>42623.373159722221</v>
      </c>
      <c r="G141" s="2">
        <v>42623.449942129628</v>
      </c>
      <c r="H141" s="4">
        <f>Table13[[#This Row],[T2]]-Table13[[#This Row],[T1]]</f>
        <v>7.6782407406426501E-2</v>
      </c>
      <c r="I141" s="4">
        <f>Table13[[#This Row],[Finish]]-Table13[[#This Row],[Leg 2]]-Table13[[#This Row],[Leg 1]]</f>
        <v>0.20535879629727721</v>
      </c>
      <c r="J141" t="s">
        <v>422</v>
      </c>
      <c r="K141">
        <v>2</v>
      </c>
      <c r="L141">
        <v>38</v>
      </c>
      <c r="M141" t="s">
        <v>13</v>
      </c>
      <c r="N141">
        <v>1</v>
      </c>
    </row>
    <row r="142" spans="1:14">
      <c r="A142">
        <v>141</v>
      </c>
      <c r="B142" t="s">
        <v>421</v>
      </c>
      <c r="C142" t="s">
        <v>420</v>
      </c>
      <c r="D142" t="str">
        <f>CONCATENATE(Table13[[#This Row],[Name]]," ",Table13[[#This Row],[Lastname]])</f>
        <v>Lesley Titmuss</v>
      </c>
      <c r="E142" s="5" t="s">
        <v>419</v>
      </c>
      <c r="F142" s="2">
        <v>42623.373356481483</v>
      </c>
      <c r="G142" s="2">
        <v>42623.449930555558</v>
      </c>
      <c r="H142" s="4">
        <f>Table13[[#This Row],[T2]]-Table13[[#This Row],[T1]]</f>
        <v>7.6574074075324461E-2</v>
      </c>
      <c r="I142" s="4">
        <f>Table13[[#This Row],[Finish]]-Table13[[#This Row],[Leg 2]]-Table13[[#This Row],[Leg 1]]</f>
        <v>0.20539351851726817</v>
      </c>
      <c r="J142" t="s">
        <v>418</v>
      </c>
      <c r="K142">
        <v>2</v>
      </c>
      <c r="L142">
        <v>25</v>
      </c>
      <c r="M142" t="s">
        <v>21</v>
      </c>
      <c r="N142">
        <v>1</v>
      </c>
    </row>
    <row r="143" spans="1:14">
      <c r="A143">
        <v>142</v>
      </c>
      <c r="B143" t="s">
        <v>643</v>
      </c>
      <c r="C143" t="s">
        <v>642</v>
      </c>
      <c r="D143" t="str">
        <f>CONCATENATE(Table13[[#This Row],[Name]]," ",Table13[[#This Row],[Lastname]])</f>
        <v>Andre Hefer</v>
      </c>
      <c r="E143" s="4" t="s">
        <v>170</v>
      </c>
      <c r="H143" s="4" t="s">
        <v>170</v>
      </c>
      <c r="I143" s="4" t="s">
        <v>170</v>
      </c>
      <c r="J143" t="s">
        <v>641</v>
      </c>
      <c r="K143">
        <v>1</v>
      </c>
      <c r="L143">
        <v>50</v>
      </c>
      <c r="M143" t="s">
        <v>13</v>
      </c>
      <c r="N143">
        <v>1</v>
      </c>
    </row>
    <row r="144" spans="1:14">
      <c r="A144">
        <v>143</v>
      </c>
      <c r="B144" t="s">
        <v>215</v>
      </c>
      <c r="C144" t="s">
        <v>214</v>
      </c>
      <c r="D144" t="str">
        <f>CONCATENATE(Table13[[#This Row],[Name]]," ",Table13[[#This Row],[Lastname]])</f>
        <v>Beryl Penny</v>
      </c>
      <c r="E144" s="5" t="s">
        <v>213</v>
      </c>
      <c r="G144" s="2">
        <v>42623.45721064815</v>
      </c>
      <c r="H144" s="4" t="s">
        <v>170</v>
      </c>
      <c r="I144" s="4" t="s">
        <v>170</v>
      </c>
      <c r="J144" t="s">
        <v>212</v>
      </c>
      <c r="K144">
        <v>2</v>
      </c>
      <c r="L144">
        <v>44</v>
      </c>
      <c r="M144" t="s">
        <v>21</v>
      </c>
      <c r="N144">
        <v>1</v>
      </c>
    </row>
    <row r="145" spans="1:14">
      <c r="A145">
        <v>144</v>
      </c>
      <c r="B145" t="s">
        <v>411</v>
      </c>
      <c r="C145" t="s">
        <v>369</v>
      </c>
      <c r="D145" t="str">
        <f>CONCATENATE(Table13[[#This Row],[Name]]," ",Table13[[#This Row],[Lastname]])</f>
        <v>Megan Wade</v>
      </c>
      <c r="E145" s="5" t="s">
        <v>410</v>
      </c>
      <c r="F145" s="2">
        <v>42623.392187500001</v>
      </c>
      <c r="G145" s="2">
        <v>42623.484317129631</v>
      </c>
      <c r="H145" s="4">
        <f>Table13[[#This Row],[T2]]-Table13[[#This Row],[T1]]</f>
        <v>9.2129629629198462E-2</v>
      </c>
      <c r="I145" s="4">
        <f>Table13[[#This Row],[Finish]]-Table13[[#This Row],[Leg 2]]-Table13[[#This Row],[Leg 1]]</f>
        <v>0.19303240740783856</v>
      </c>
      <c r="J145" t="s">
        <v>409</v>
      </c>
      <c r="K145">
        <v>2</v>
      </c>
      <c r="L145">
        <v>20</v>
      </c>
      <c r="M145" t="s">
        <v>21</v>
      </c>
      <c r="N145">
        <v>1</v>
      </c>
    </row>
    <row r="146" spans="1:14">
      <c r="A146">
        <v>145</v>
      </c>
      <c r="B146" t="s">
        <v>105</v>
      </c>
      <c r="C146" t="s">
        <v>408</v>
      </c>
      <c r="D146" t="str">
        <f>CONCATENATE(Table13[[#This Row],[Name]]," ",Table13[[#This Row],[Lastname]])</f>
        <v>Stefan Steenkamp</v>
      </c>
      <c r="E146" s="5" t="s">
        <v>407</v>
      </c>
      <c r="F146" s="2">
        <v>42623.388819444444</v>
      </c>
      <c r="G146" s="2">
        <v>42623.47210648148</v>
      </c>
      <c r="H146" s="4">
        <f>Table13[[#This Row],[T2]]-Table13[[#This Row],[T1]]</f>
        <v>8.3287037035916001E-2</v>
      </c>
      <c r="I146" s="4">
        <f>Table13[[#This Row],[Finish]]-Table13[[#This Row],[Leg 2]]-Table13[[#This Row],[Leg 1]]</f>
        <v>0.20995370370482477</v>
      </c>
      <c r="J146" t="s">
        <v>406</v>
      </c>
      <c r="K146">
        <v>2</v>
      </c>
      <c r="L146">
        <v>42</v>
      </c>
      <c r="M146" t="s">
        <v>13</v>
      </c>
      <c r="N146">
        <v>1</v>
      </c>
    </row>
    <row r="147" spans="1:14">
      <c r="A147">
        <v>146</v>
      </c>
      <c r="B147" t="s">
        <v>211</v>
      </c>
      <c r="C147" t="s">
        <v>210</v>
      </c>
      <c r="D147" t="str">
        <f>CONCATENATE(Table13[[#This Row],[Name]]," ",Table13[[#This Row],[Lastname]])</f>
        <v>Karsten Vollmer</v>
      </c>
      <c r="E147" s="5" t="s">
        <v>209</v>
      </c>
      <c r="G147" s="2">
        <v>42623.459583333337</v>
      </c>
      <c r="H147" s="4" t="s">
        <v>170</v>
      </c>
      <c r="I147" s="4" t="s">
        <v>170</v>
      </c>
      <c r="J147" t="s">
        <v>208</v>
      </c>
      <c r="K147">
        <v>2</v>
      </c>
      <c r="L147">
        <v>54</v>
      </c>
      <c r="M147" t="s">
        <v>13</v>
      </c>
      <c r="N147">
        <v>1</v>
      </c>
    </row>
    <row r="148" spans="1:14">
      <c r="A148">
        <v>147</v>
      </c>
      <c r="B148" t="s">
        <v>393</v>
      </c>
      <c r="C148" t="s">
        <v>123</v>
      </c>
      <c r="D148" t="str">
        <f>CONCATENATE(Table13[[#This Row],[Name]]," ",Table13[[#This Row],[Lastname]])</f>
        <v>Jacobus Jordaan Coetzee</v>
      </c>
      <c r="E148" s="5" t="s">
        <v>392</v>
      </c>
      <c r="F148" s="2">
        <v>42623.376145833332</v>
      </c>
      <c r="G148" s="2">
        <v>42623.456076388888</v>
      </c>
      <c r="H148" s="4">
        <f>Table13[[#This Row],[T2]]-Table13[[#This Row],[T1]]</f>
        <v>7.9930555555620231E-2</v>
      </c>
      <c r="I148" s="4">
        <f>Table13[[#This Row],[Finish]]-Table13[[#This Row],[Leg 2]]-Table13[[#This Row],[Leg 1]]</f>
        <v>0.21096064814808346</v>
      </c>
      <c r="J148" t="s">
        <v>391</v>
      </c>
      <c r="K148">
        <v>2</v>
      </c>
      <c r="L148">
        <v>32</v>
      </c>
      <c r="M148" t="s">
        <v>13</v>
      </c>
      <c r="N148">
        <v>1</v>
      </c>
    </row>
    <row r="149" spans="1:14">
      <c r="A149">
        <v>148</v>
      </c>
      <c r="B149" t="s">
        <v>401</v>
      </c>
      <c r="C149" t="s">
        <v>400</v>
      </c>
      <c r="D149" t="str">
        <f>CONCATENATE(Table13[[#This Row],[Name]]," ",Table13[[#This Row],[Lastname]])</f>
        <v>Dieter Prinsloo</v>
      </c>
      <c r="E149" s="5" t="s">
        <v>399</v>
      </c>
      <c r="F149" s="2">
        <v>42623.377303240741</v>
      </c>
      <c r="G149" s="2">
        <v>42623.463773148149</v>
      </c>
      <c r="H149" s="4">
        <f>Table13[[#This Row],[T2]]-Table13[[#This Row],[T1]]</f>
        <v>8.646990740817273E-2</v>
      </c>
      <c r="I149" s="4">
        <f>Table13[[#This Row],[Finish]]-Table13[[#This Row],[Leg 2]]-Table13[[#This Row],[Leg 1]]</f>
        <v>0.21145833333256803</v>
      </c>
      <c r="J149" t="s">
        <v>398</v>
      </c>
      <c r="K149">
        <v>2</v>
      </c>
      <c r="L149">
        <v>48</v>
      </c>
      <c r="M149" t="s">
        <v>13</v>
      </c>
      <c r="N149">
        <v>1</v>
      </c>
    </row>
    <row r="150" spans="1:14">
      <c r="A150">
        <v>149</v>
      </c>
      <c r="B150" t="s">
        <v>415</v>
      </c>
      <c r="C150" t="s">
        <v>414</v>
      </c>
      <c r="D150" t="str">
        <f>CONCATENATE(Table13[[#This Row],[Name]]," ",Table13[[#This Row],[Lastname]])</f>
        <v>Julie Arguile</v>
      </c>
      <c r="E150" s="5" t="s">
        <v>413</v>
      </c>
      <c r="F150" s="2">
        <v>42623.382037037038</v>
      </c>
      <c r="G150" s="2">
        <v>42623.466168981482</v>
      </c>
      <c r="H150" s="4">
        <f>Table13[[#This Row],[T2]]-Table13[[#This Row],[T1]]</f>
        <v>8.4131944444379769E-2</v>
      </c>
      <c r="I150" s="4">
        <f>Table13[[#This Row],[Finish]]-Table13[[#This Row],[Leg 2]]-Table13[[#This Row],[Leg 1]]</f>
        <v>0.22050925925932391</v>
      </c>
      <c r="J150" t="s">
        <v>412</v>
      </c>
      <c r="K150">
        <v>2</v>
      </c>
      <c r="L150">
        <v>48</v>
      </c>
      <c r="M150" t="s">
        <v>21</v>
      </c>
      <c r="N150">
        <v>1</v>
      </c>
    </row>
    <row r="151" spans="1:14">
      <c r="A151">
        <v>150</v>
      </c>
      <c r="B151" t="s">
        <v>575</v>
      </c>
      <c r="C151" t="s">
        <v>574</v>
      </c>
      <c r="D151" t="str">
        <f>CONCATENATE(Table13[[#This Row],[Name]]," ",Table13[[#This Row],[Lastname]])</f>
        <v>Faye Elliott</v>
      </c>
      <c r="E151" s="4" t="s">
        <v>170</v>
      </c>
      <c r="H151" s="4" t="s">
        <v>170</v>
      </c>
      <c r="I151" s="4" t="s">
        <v>170</v>
      </c>
      <c r="J151" t="s">
        <v>573</v>
      </c>
      <c r="K151">
        <v>1</v>
      </c>
      <c r="L151">
        <v>45</v>
      </c>
      <c r="M151" t="s">
        <v>21</v>
      </c>
      <c r="N151">
        <v>1</v>
      </c>
    </row>
    <row r="152" spans="1:14">
      <c r="A152">
        <v>151</v>
      </c>
      <c r="B152" t="s">
        <v>203</v>
      </c>
      <c r="C152" t="s">
        <v>202</v>
      </c>
      <c r="D152" t="str">
        <f>CONCATENATE(Table13[[#This Row],[Name]]," ",Table13[[#This Row],[Lastname]])</f>
        <v>Mark Hatherill</v>
      </c>
      <c r="E152" s="5" t="s">
        <v>201</v>
      </c>
      <c r="G152" s="2">
        <v>42623.465266203704</v>
      </c>
      <c r="H152" s="4" t="s">
        <v>170</v>
      </c>
      <c r="I152" s="4" t="s">
        <v>170</v>
      </c>
      <c r="J152" t="s">
        <v>200</v>
      </c>
      <c r="K152">
        <v>2</v>
      </c>
      <c r="L152">
        <v>50</v>
      </c>
      <c r="M152" t="s">
        <v>13</v>
      </c>
      <c r="N152">
        <v>1</v>
      </c>
    </row>
    <row r="153" spans="1:14">
      <c r="A153">
        <v>152</v>
      </c>
      <c r="B153" t="s">
        <v>362</v>
      </c>
      <c r="C153" t="s">
        <v>361</v>
      </c>
      <c r="D153" t="str">
        <f>CONCATENATE(Table13[[#This Row],[Name]]," ",Table13[[#This Row],[Lastname]])</f>
        <v>Rob McDonald</v>
      </c>
      <c r="E153" s="5" t="s">
        <v>360</v>
      </c>
      <c r="F153" s="2">
        <v>42623.386087962965</v>
      </c>
      <c r="G153" s="2">
        <v>42623.471180555556</v>
      </c>
      <c r="H153" s="4">
        <f>Table13[[#This Row],[T2]]-Table13[[#This Row],[T1]]</f>
        <v>8.5092592591536231E-2</v>
      </c>
      <c r="I153" s="4">
        <f>Table13[[#This Row],[Finish]]-Table13[[#This Row],[Leg 2]]-Table13[[#This Row],[Leg 1]]</f>
        <v>0.20956018518624153</v>
      </c>
      <c r="J153" t="s">
        <v>359</v>
      </c>
      <c r="K153">
        <v>2</v>
      </c>
      <c r="L153">
        <v>63</v>
      </c>
      <c r="M153" t="s">
        <v>13</v>
      </c>
      <c r="N153">
        <v>1</v>
      </c>
    </row>
    <row r="154" spans="1:14">
      <c r="A154">
        <v>153</v>
      </c>
      <c r="B154" t="s">
        <v>172</v>
      </c>
      <c r="C154" t="s">
        <v>369</v>
      </c>
      <c r="D154" t="str">
        <f>CONCATENATE(Table13[[#This Row],[Name]]," ",Table13[[#This Row],[Lastname]])</f>
        <v>Tim Wade</v>
      </c>
      <c r="E154" s="5" t="s">
        <v>368</v>
      </c>
      <c r="F154" s="2">
        <v>42623.392233796294</v>
      </c>
      <c r="G154" s="2">
        <v>42623.484270833331</v>
      </c>
      <c r="H154" s="4">
        <f>Table13[[#This Row],[T2]]-Table13[[#This Row],[T1]]</f>
        <v>9.2037037036789116E-2</v>
      </c>
      <c r="I154" s="4">
        <f>Table13[[#This Row],[Finish]]-Table13[[#This Row],[Leg 2]]-Table13[[#This Row],[Leg 1]]</f>
        <v>0.2100462962965442</v>
      </c>
      <c r="J154" t="s">
        <v>367</v>
      </c>
      <c r="K154">
        <v>2</v>
      </c>
      <c r="L154">
        <v>52</v>
      </c>
      <c r="M154" t="s">
        <v>13</v>
      </c>
      <c r="N154">
        <v>1</v>
      </c>
    </row>
    <row r="155" spans="1:14">
      <c r="A155">
        <v>154</v>
      </c>
      <c r="B155" t="s">
        <v>207</v>
      </c>
      <c r="C155" t="s">
        <v>206</v>
      </c>
      <c r="D155" t="str">
        <f>CONCATENATE(Table13[[#This Row],[Name]]," ",Table13[[#This Row],[Lastname]])</f>
        <v>Tommie Doubell</v>
      </c>
      <c r="E155" s="5" t="s">
        <v>205</v>
      </c>
      <c r="G155" s="2">
        <v>42623.444664351853</v>
      </c>
      <c r="H155" s="4" t="s">
        <v>170</v>
      </c>
      <c r="I155" s="4" t="s">
        <v>170</v>
      </c>
      <c r="J155" t="s">
        <v>204</v>
      </c>
      <c r="K155">
        <v>2</v>
      </c>
      <c r="L155">
        <v>51</v>
      </c>
      <c r="M155" t="s">
        <v>13</v>
      </c>
      <c r="N155">
        <v>1</v>
      </c>
    </row>
    <row r="156" spans="1:14">
      <c r="A156">
        <v>155</v>
      </c>
      <c r="B156" t="s">
        <v>350</v>
      </c>
      <c r="C156" t="s">
        <v>349</v>
      </c>
      <c r="D156" t="str">
        <f>CONCATENATE(Table13[[#This Row],[Name]]," ",Table13[[#This Row],[Lastname]])</f>
        <v>Clinton Hill</v>
      </c>
      <c r="E156" s="5" t="s">
        <v>348</v>
      </c>
      <c r="F156" s="2">
        <v>42623.38071759259</v>
      </c>
      <c r="G156" s="2">
        <v>42623.470879629633</v>
      </c>
      <c r="H156" s="4">
        <f>Table13[[#This Row],[T2]]-Table13[[#This Row],[T1]]</f>
        <v>9.0162037042318843E-2</v>
      </c>
      <c r="I156" s="4">
        <f>Table13[[#This Row],[Finish]]-Table13[[#This Row],[Leg 2]]-Table13[[#This Row],[Leg 1]]</f>
        <v>0.21576388888360709</v>
      </c>
      <c r="J156" t="s">
        <v>347</v>
      </c>
      <c r="K156">
        <v>2</v>
      </c>
      <c r="L156">
        <v>33</v>
      </c>
      <c r="M156" t="s">
        <v>13</v>
      </c>
      <c r="N156">
        <v>1</v>
      </c>
    </row>
    <row r="157" spans="1:14">
      <c r="A157">
        <v>156</v>
      </c>
      <c r="B157" t="s">
        <v>358</v>
      </c>
      <c r="C157" t="s">
        <v>357</v>
      </c>
      <c r="D157" t="str">
        <f>CONCATENATE(Table13[[#This Row],[Name]]," ",Table13[[#This Row],[Lastname]])</f>
        <v>India Baird</v>
      </c>
      <c r="E157" s="5" t="s">
        <v>356</v>
      </c>
      <c r="F157" s="2">
        <v>42623.373032407406</v>
      </c>
      <c r="G157" s="2">
        <v>42623.456990740742</v>
      </c>
      <c r="H157" s="4">
        <f>Table13[[#This Row],[T2]]-Table13[[#This Row],[T1]]</f>
        <v>8.3958333336340729E-2</v>
      </c>
      <c r="I157" s="4">
        <f>Table13[[#This Row],[Finish]]-Table13[[#This Row],[Leg 2]]-Table13[[#This Row],[Leg 1]]</f>
        <v>0.22298611110810371</v>
      </c>
      <c r="J157" t="s">
        <v>355</v>
      </c>
      <c r="K157">
        <v>2</v>
      </c>
      <c r="L157">
        <v>53</v>
      </c>
      <c r="M157" t="s">
        <v>21</v>
      </c>
      <c r="N157">
        <v>1</v>
      </c>
    </row>
    <row r="158" spans="1:14">
      <c r="A158">
        <v>157</v>
      </c>
      <c r="B158" t="s">
        <v>331</v>
      </c>
      <c r="C158" t="s">
        <v>330</v>
      </c>
      <c r="D158" t="str">
        <f>CONCATENATE(Table13[[#This Row],[Name]]," ",Table13[[#This Row],[Lastname]])</f>
        <v>Scott Salvage</v>
      </c>
      <c r="E158" s="5" t="s">
        <v>329</v>
      </c>
      <c r="F158" s="2">
        <v>42623.383009259262</v>
      </c>
      <c r="G158" s="2">
        <v>42623.466458333336</v>
      </c>
      <c r="H158" s="4">
        <f>Table13[[#This Row],[T2]]-Table13[[#This Row],[T1]]</f>
        <v>8.3449074074451346E-2</v>
      </c>
      <c r="I158" s="4">
        <f>Table13[[#This Row],[Finish]]-Table13[[#This Row],[Leg 2]]-Table13[[#This Row],[Leg 1]]</f>
        <v>0.22284722222184489</v>
      </c>
      <c r="J158" t="s">
        <v>328</v>
      </c>
      <c r="K158">
        <v>2</v>
      </c>
      <c r="L158">
        <v>31</v>
      </c>
      <c r="M158" t="s">
        <v>13</v>
      </c>
      <c r="N158">
        <v>1</v>
      </c>
    </row>
    <row r="159" spans="1:14">
      <c r="A159">
        <v>158</v>
      </c>
      <c r="B159" t="s">
        <v>319</v>
      </c>
      <c r="C159" t="s">
        <v>318</v>
      </c>
      <c r="D159" t="str">
        <f>CONCATENATE(Table13[[#This Row],[Name]]," ",Table13[[#This Row],[Lastname]])</f>
        <v>Helen Cameron</v>
      </c>
      <c r="E159" s="5" t="s">
        <v>317</v>
      </c>
      <c r="F159" s="2">
        <v>42623.377106481479</v>
      </c>
      <c r="G159" s="2">
        <v>42623.461770833332</v>
      </c>
      <c r="H159" s="4">
        <f>Table13[[#This Row],[T2]]-Table13[[#This Row],[T1]]</f>
        <v>8.46643518525525E-2</v>
      </c>
      <c r="I159" s="4">
        <f>Table13[[#This Row],[Finish]]-Table13[[#This Row],[Leg 2]]-Table13[[#This Row],[Leg 1]]</f>
        <v>0.22271990740670672</v>
      </c>
      <c r="J159" t="s">
        <v>316</v>
      </c>
      <c r="K159">
        <v>2</v>
      </c>
      <c r="L159">
        <v>33</v>
      </c>
      <c r="M159" t="s">
        <v>21</v>
      </c>
      <c r="N159">
        <v>1</v>
      </c>
    </row>
    <row r="160" spans="1:14">
      <c r="A160">
        <v>159</v>
      </c>
      <c r="B160" t="s">
        <v>299</v>
      </c>
      <c r="C160" t="s">
        <v>298</v>
      </c>
      <c r="D160" t="str">
        <f>CONCATENATE(Table13[[#This Row],[Name]]," ",Table13[[#This Row],[Lastname]])</f>
        <v>philippa humphreys</v>
      </c>
      <c r="E160" s="5" t="s">
        <v>297</v>
      </c>
      <c r="F160" s="2">
        <v>42623.39702546296</v>
      </c>
      <c r="G160" s="2">
        <v>42623.490219907406</v>
      </c>
      <c r="H160" s="4">
        <f>Table13[[#This Row],[T2]]-Table13[[#This Row],[T1]]</f>
        <v>9.3194444445543922E-2</v>
      </c>
      <c r="I160" s="4">
        <f>Table13[[#This Row],[Finish]]-Table13[[#This Row],[Leg 2]]-Table13[[#This Row],[Leg 1]]</f>
        <v>0.21296296296186346</v>
      </c>
      <c r="J160" t="s">
        <v>296</v>
      </c>
      <c r="K160">
        <v>2</v>
      </c>
      <c r="L160">
        <v>46</v>
      </c>
      <c r="M160" t="s">
        <v>21</v>
      </c>
      <c r="N160">
        <v>1</v>
      </c>
    </row>
    <row r="161" spans="1:14">
      <c r="A161">
        <v>160</v>
      </c>
      <c r="B161" t="s">
        <v>303</v>
      </c>
      <c r="C161" t="s">
        <v>302</v>
      </c>
      <c r="D161" t="str">
        <f>CONCATENATE(Table13[[#This Row],[Name]]," ",Table13[[#This Row],[Lastname]])</f>
        <v>Adam Healy</v>
      </c>
      <c r="E161" s="5" t="s">
        <v>301</v>
      </c>
      <c r="F161" s="2">
        <v>42623.382002314815</v>
      </c>
      <c r="G161" s="2">
        <v>42623.466226851851</v>
      </c>
      <c r="H161" s="4">
        <f>Table13[[#This Row],[T2]]-Table13[[#This Row],[T1]]</f>
        <v>8.4224537036789116E-2</v>
      </c>
      <c r="I161" s="4">
        <f>Table13[[#This Row],[Finish]]-Table13[[#This Row],[Leg 2]]-Table13[[#This Row],[Leg 1]]</f>
        <v>0.23010416666691458</v>
      </c>
      <c r="J161" t="s">
        <v>300</v>
      </c>
      <c r="K161">
        <v>2</v>
      </c>
      <c r="L161">
        <v>25</v>
      </c>
      <c r="M161" t="s">
        <v>13</v>
      </c>
      <c r="N161">
        <v>1</v>
      </c>
    </row>
    <row r="162" spans="1:14">
      <c r="A162">
        <v>161</v>
      </c>
      <c r="B162" t="s">
        <v>327</v>
      </c>
      <c r="C162" t="s">
        <v>326</v>
      </c>
      <c r="D162" t="str">
        <f>CONCATENATE(Table13[[#This Row],[Name]]," ",Table13[[#This Row],[Lastname]])</f>
        <v>Derick Whiteside</v>
      </c>
      <c r="E162" s="5" t="s">
        <v>325</v>
      </c>
      <c r="F162" s="2">
        <v>42623.388402777775</v>
      </c>
      <c r="G162" s="2">
        <v>42623.473263888889</v>
      </c>
      <c r="H162" s="4">
        <f>Table13[[#This Row],[T2]]-Table13[[#This Row],[T1]]</f>
        <v>8.4861111114150845E-2</v>
      </c>
      <c r="I162" s="4">
        <f>Table13[[#This Row],[Finish]]-Table13[[#This Row],[Leg 2]]-Table13[[#This Row],[Leg 1]]</f>
        <v>0.23429398147844172</v>
      </c>
      <c r="J162" t="s">
        <v>324</v>
      </c>
      <c r="K162">
        <v>2</v>
      </c>
      <c r="L162">
        <v>58</v>
      </c>
      <c r="M162" t="s">
        <v>13</v>
      </c>
      <c r="N162">
        <v>1</v>
      </c>
    </row>
    <row r="163" spans="1:14">
      <c r="A163">
        <v>162</v>
      </c>
      <c r="B163" t="s">
        <v>295</v>
      </c>
      <c r="C163" t="s">
        <v>294</v>
      </c>
      <c r="D163" t="str">
        <f>CONCATENATE(Table13[[#This Row],[Name]]," ",Table13[[#This Row],[Lastname]])</f>
        <v>Jane Fisher</v>
      </c>
      <c r="E163" s="5" t="s">
        <v>293</v>
      </c>
      <c r="F163" s="2">
        <v>42623.394432870373</v>
      </c>
      <c r="G163" s="2">
        <v>42623.488310185188</v>
      </c>
      <c r="H163" s="4">
        <f>Table13[[#This Row],[T2]]-Table13[[#This Row],[T1]]</f>
        <v>9.3877314815472346E-2</v>
      </c>
      <c r="I163" s="4">
        <f>Table13[[#This Row],[Finish]]-Table13[[#This Row],[Leg 2]]-Table13[[#This Row],[Leg 1]]</f>
        <v>0.21979166666600919</v>
      </c>
      <c r="J163" t="s">
        <v>292</v>
      </c>
      <c r="K163">
        <v>2</v>
      </c>
      <c r="L163">
        <v>44</v>
      </c>
      <c r="M163" t="s">
        <v>21</v>
      </c>
      <c r="N163">
        <v>1</v>
      </c>
    </row>
    <row r="164" spans="1:14">
      <c r="A164">
        <v>163</v>
      </c>
      <c r="B164" t="s">
        <v>29</v>
      </c>
      <c r="C164" t="s">
        <v>195</v>
      </c>
      <c r="D164" t="str">
        <f>CONCATENATE(Table13[[#This Row],[Name]]," ",Table13[[#This Row],[Lastname]])</f>
        <v>Craig Howe-Watson</v>
      </c>
      <c r="E164" s="5" t="s">
        <v>194</v>
      </c>
      <c r="G164" s="2">
        <v>42623.485960648148</v>
      </c>
      <c r="H164" s="4" t="s">
        <v>170</v>
      </c>
      <c r="I164" s="4" t="s">
        <v>170</v>
      </c>
      <c r="J164" t="s">
        <v>193</v>
      </c>
      <c r="K164">
        <v>2</v>
      </c>
      <c r="L164">
        <v>46</v>
      </c>
      <c r="M164" t="s">
        <v>13</v>
      </c>
      <c r="N164">
        <v>1</v>
      </c>
    </row>
    <row r="165" spans="1:14">
      <c r="A165">
        <v>164</v>
      </c>
      <c r="B165" t="s">
        <v>287</v>
      </c>
      <c r="C165" t="s">
        <v>286</v>
      </c>
      <c r="D165" t="str">
        <f>CONCATENATE(Table13[[#This Row],[Name]]," ",Table13[[#This Row],[Lastname]])</f>
        <v>Karen Williamson</v>
      </c>
      <c r="E165" s="5" t="s">
        <v>285</v>
      </c>
      <c r="F165" s="2">
        <v>42623.398368055554</v>
      </c>
      <c r="G165" s="2">
        <v>42623.491157407407</v>
      </c>
      <c r="H165" s="4">
        <f>Table13[[#This Row],[T2]]-Table13[[#This Row],[T1]]</f>
        <v>9.2789351852843538E-2</v>
      </c>
      <c r="I165" s="4">
        <f>Table13[[#This Row],[Finish]]-Table13[[#This Row],[Leg 2]]-Table13[[#This Row],[Leg 1]]</f>
        <v>0.21818287036937861</v>
      </c>
      <c r="J165" t="s">
        <v>284</v>
      </c>
      <c r="K165">
        <v>2</v>
      </c>
      <c r="L165">
        <v>47</v>
      </c>
      <c r="M165" t="s">
        <v>21</v>
      </c>
      <c r="N165">
        <v>1</v>
      </c>
    </row>
    <row r="166" spans="1:14">
      <c r="A166">
        <v>165</v>
      </c>
      <c r="B166" t="s">
        <v>291</v>
      </c>
      <c r="C166" t="s">
        <v>290</v>
      </c>
      <c r="D166" t="str">
        <f>CONCATENATE(Table13[[#This Row],[Name]]," ",Table13[[#This Row],[Lastname]])</f>
        <v>Heinrich Bothma</v>
      </c>
      <c r="E166" s="5" t="s">
        <v>289</v>
      </c>
      <c r="F166" s="2">
        <v>42623.398078703707</v>
      </c>
      <c r="G166" s="2">
        <v>42623.49119212963</v>
      </c>
      <c r="H166" s="4">
        <f>Table13[[#This Row],[T2]]-Table13[[#This Row],[T1]]</f>
        <v>9.3113425922638271E-2</v>
      </c>
      <c r="I166" s="4">
        <f>Table13[[#This Row],[Finish]]-Table13[[#This Row],[Leg 2]]-Table13[[#This Row],[Leg 1]]</f>
        <v>0.21820601852180616</v>
      </c>
      <c r="J166" t="s">
        <v>288</v>
      </c>
      <c r="K166">
        <v>2</v>
      </c>
      <c r="L166">
        <v>41</v>
      </c>
      <c r="M166" t="s">
        <v>13</v>
      </c>
      <c r="N166">
        <v>1</v>
      </c>
    </row>
    <row r="167" spans="1:14">
      <c r="A167">
        <v>166</v>
      </c>
      <c r="B167" t="s">
        <v>192</v>
      </c>
      <c r="C167" t="s">
        <v>191</v>
      </c>
      <c r="D167" t="str">
        <f>CONCATENATE(Table13[[#This Row],[Name]]," ",Table13[[#This Row],[Lastname]])</f>
        <v>Johann Delport</v>
      </c>
      <c r="E167" s="5" t="s">
        <v>190</v>
      </c>
      <c r="G167" s="2">
        <v>42623.483391203707</v>
      </c>
      <c r="H167" s="4" t="s">
        <v>170</v>
      </c>
      <c r="I167" s="4" t="s">
        <v>170</v>
      </c>
      <c r="J167" t="s">
        <v>189</v>
      </c>
      <c r="K167">
        <v>2</v>
      </c>
      <c r="L167">
        <v>46</v>
      </c>
      <c r="M167" t="s">
        <v>13</v>
      </c>
      <c r="N167">
        <v>1</v>
      </c>
    </row>
    <row r="168" spans="1:14">
      <c r="A168">
        <v>167</v>
      </c>
      <c r="B168" t="s">
        <v>188</v>
      </c>
      <c r="C168" t="s">
        <v>187</v>
      </c>
      <c r="D168" t="str">
        <f>CONCATENATE(Table13[[#This Row],[Name]]," ",Table13[[#This Row],[Lastname]])</f>
        <v>Jan Rogers</v>
      </c>
      <c r="E168" s="5" t="s">
        <v>186</v>
      </c>
      <c r="G168" s="2">
        <v>42623.421967592592</v>
      </c>
      <c r="H168" s="4" t="s">
        <v>170</v>
      </c>
      <c r="I168" s="4" t="s">
        <v>170</v>
      </c>
      <c r="J168" t="s">
        <v>185</v>
      </c>
      <c r="K168">
        <v>2</v>
      </c>
      <c r="L168">
        <v>49</v>
      </c>
      <c r="M168" t="s">
        <v>13</v>
      </c>
      <c r="N168">
        <v>1</v>
      </c>
    </row>
    <row r="169" spans="1:14">
      <c r="A169">
        <v>168</v>
      </c>
      <c r="B169" t="s">
        <v>283</v>
      </c>
      <c r="C169" t="s">
        <v>282</v>
      </c>
      <c r="D169" t="str">
        <f>CONCATENATE(Table13[[#This Row],[Name]]," ",Table13[[#This Row],[Lastname]])</f>
        <v>Thomas Thorogood</v>
      </c>
      <c r="E169" s="5" t="s">
        <v>281</v>
      </c>
      <c r="F169" s="2">
        <v>42623.387604166666</v>
      </c>
      <c r="G169" s="2">
        <v>42623.45652777778</v>
      </c>
      <c r="H169" s="4">
        <f>Table13[[#This Row],[T2]]-Table13[[#This Row],[T1]]</f>
        <v>6.8923611113859806E-2</v>
      </c>
      <c r="I169" s="4">
        <f>Table13[[#This Row],[Finish]]-Table13[[#This Row],[Leg 2]]-Table13[[#This Row],[Leg 1]]</f>
        <v>0.26436342592317724</v>
      </c>
      <c r="J169" t="s">
        <v>280</v>
      </c>
      <c r="K169">
        <v>2</v>
      </c>
      <c r="L169">
        <v>46</v>
      </c>
      <c r="M169" t="s">
        <v>13</v>
      </c>
      <c r="N169">
        <v>1</v>
      </c>
    </row>
    <row r="170" spans="1:14">
      <c r="A170">
        <v>169</v>
      </c>
      <c r="B170" t="s">
        <v>199</v>
      </c>
      <c r="C170" t="s">
        <v>198</v>
      </c>
      <c r="D170" t="str">
        <f>CONCATENATE(Table13[[#This Row],[Name]]," ",Table13[[#This Row],[Lastname]])</f>
        <v>William Wilson</v>
      </c>
      <c r="E170" s="5" t="s">
        <v>197</v>
      </c>
      <c r="G170" s="2">
        <v>42623.45349537037</v>
      </c>
      <c r="H170" s="4" t="s">
        <v>170</v>
      </c>
      <c r="I170" s="4" t="s">
        <v>170</v>
      </c>
      <c r="J170" t="s">
        <v>196</v>
      </c>
      <c r="K170">
        <v>2</v>
      </c>
      <c r="L170">
        <v>41</v>
      </c>
      <c r="M170" t="s">
        <v>13</v>
      </c>
      <c r="N170">
        <v>1</v>
      </c>
    </row>
    <row r="171" spans="1:14">
      <c r="A171">
        <v>170</v>
      </c>
      <c r="B171" t="s">
        <v>232</v>
      </c>
      <c r="C171" t="s">
        <v>183</v>
      </c>
      <c r="D171" t="str">
        <f>CONCATENATE(Table13[[#This Row],[Name]]," ",Table13[[#This Row],[Lastname]])</f>
        <v>Shelley Bolle</v>
      </c>
      <c r="E171" s="5" t="s">
        <v>231</v>
      </c>
      <c r="F171" s="2">
        <v>42623.404178240744</v>
      </c>
      <c r="G171" s="2">
        <v>42623.497465277775</v>
      </c>
      <c r="H171" s="4">
        <f>Table13[[#This Row],[T2]]-Table13[[#This Row],[T1]]</f>
        <v>9.3287037030677311E-2</v>
      </c>
      <c r="I171" s="4">
        <f>Table13[[#This Row],[Finish]]-Table13[[#This Row],[Leg 2]]-Table13[[#This Row],[Leg 1]]</f>
        <v>0.22722222222858196</v>
      </c>
      <c r="J171" t="s">
        <v>230</v>
      </c>
      <c r="K171">
        <v>2</v>
      </c>
      <c r="L171">
        <v>32</v>
      </c>
      <c r="M171" t="s">
        <v>21</v>
      </c>
      <c r="N171">
        <v>1</v>
      </c>
    </row>
    <row r="172" spans="1:14">
      <c r="A172">
        <v>171</v>
      </c>
      <c r="B172" t="s">
        <v>184</v>
      </c>
      <c r="C172" t="s">
        <v>183</v>
      </c>
      <c r="D172" t="str">
        <f>CONCATENATE(Table13[[#This Row],[Name]]," ",Table13[[#This Row],[Lastname]])</f>
        <v>Eligh Bolle</v>
      </c>
      <c r="E172" s="5" t="s">
        <v>182</v>
      </c>
      <c r="F172" s="2"/>
      <c r="G172" s="2">
        <v>42623.497465277775</v>
      </c>
      <c r="H172" s="4" t="s">
        <v>170</v>
      </c>
      <c r="I172" s="4" t="s">
        <v>170</v>
      </c>
      <c r="J172" t="s">
        <v>181</v>
      </c>
      <c r="K172">
        <v>2</v>
      </c>
      <c r="L172">
        <v>39</v>
      </c>
      <c r="M172" t="s">
        <v>13</v>
      </c>
      <c r="N172">
        <v>1</v>
      </c>
    </row>
    <row r="173" spans="1:14">
      <c r="A173">
        <v>172</v>
      </c>
      <c r="B173" t="s">
        <v>264</v>
      </c>
      <c r="C173" t="s">
        <v>110</v>
      </c>
      <c r="D173" t="str">
        <f>CONCATENATE(Table13[[#This Row],[Name]]," ",Table13[[#This Row],[Lastname]])</f>
        <v>Joy  Abrahams</v>
      </c>
      <c r="E173" s="5" t="s">
        <v>263</v>
      </c>
      <c r="F173" s="2">
        <v>42623.392534722225</v>
      </c>
      <c r="G173" s="2">
        <v>42623.484502314815</v>
      </c>
      <c r="H173" s="4">
        <f>Table13[[#This Row],[T2]]-Table13[[#This Row],[T1]]</f>
        <v>9.1967592590663116E-2</v>
      </c>
      <c r="I173" s="4">
        <f>Table13[[#This Row],[Finish]]-Table13[[#This Row],[Leg 2]]-Table13[[#This Row],[Leg 1]]</f>
        <v>0.24059027777970726</v>
      </c>
      <c r="J173" t="s">
        <v>262</v>
      </c>
      <c r="K173">
        <v>2</v>
      </c>
      <c r="L173">
        <v>51</v>
      </c>
      <c r="M173" t="s">
        <v>21</v>
      </c>
      <c r="N173">
        <v>1</v>
      </c>
    </row>
    <row r="174" spans="1:14">
      <c r="A174">
        <v>173</v>
      </c>
      <c r="B174" t="s">
        <v>261</v>
      </c>
      <c r="C174" t="s">
        <v>260</v>
      </c>
      <c r="D174" t="str">
        <f>CONCATENATE(Table13[[#This Row],[Name]]," ",Table13[[#This Row],[Lastname]])</f>
        <v>Tonni Upham</v>
      </c>
      <c r="E174" s="5" t="s">
        <v>259</v>
      </c>
      <c r="F174" s="2">
        <v>42623.39261574074</v>
      </c>
      <c r="G174" s="2">
        <v>42623.484537037039</v>
      </c>
      <c r="H174" s="4">
        <f>Table13[[#This Row],[T2]]-Table13[[#This Row],[T1]]</f>
        <v>9.1921296298096422E-2</v>
      </c>
      <c r="I174" s="4">
        <f>Table13[[#This Row],[Finish]]-Table13[[#This Row],[Leg 2]]-Table13[[#This Row],[Leg 1]]</f>
        <v>0.24056712962782947</v>
      </c>
      <c r="J174" t="s">
        <v>258</v>
      </c>
      <c r="K174">
        <v>2</v>
      </c>
      <c r="L174">
        <v>65</v>
      </c>
      <c r="M174" t="s">
        <v>21</v>
      </c>
      <c r="N174">
        <v>1</v>
      </c>
    </row>
    <row r="175" spans="1:14">
      <c r="A175">
        <v>174</v>
      </c>
      <c r="B175" t="s">
        <v>236</v>
      </c>
      <c r="C175" t="s">
        <v>235</v>
      </c>
      <c r="D175" t="str">
        <f>CONCATENATE(Table13[[#This Row],[Name]]," ",Table13[[#This Row],[Lastname]])</f>
        <v>Louise Clamp</v>
      </c>
      <c r="E175" s="5" t="s">
        <v>234</v>
      </c>
      <c r="F175" s="2">
        <v>42623.390474537038</v>
      </c>
      <c r="G175" s="2">
        <v>42623.484212962961</v>
      </c>
      <c r="H175" s="4">
        <f>Table13[[#This Row],[T2]]-Table13[[#This Row],[T1]]</f>
        <v>9.3738425923220348E-2</v>
      </c>
      <c r="I175" s="4">
        <f>Table13[[#This Row],[Finish]]-Table13[[#This Row],[Leg 2]]-Table13[[#This Row],[Leg 1]]</f>
        <v>0.23221064815085374</v>
      </c>
      <c r="J175" t="s">
        <v>233</v>
      </c>
      <c r="K175">
        <v>2</v>
      </c>
      <c r="L175">
        <v>51</v>
      </c>
      <c r="M175" t="s">
        <v>21</v>
      </c>
      <c r="N175">
        <v>1</v>
      </c>
    </row>
    <row r="176" spans="1:14">
      <c r="A176">
        <v>175</v>
      </c>
      <c r="B176" t="s">
        <v>246</v>
      </c>
      <c r="C176" t="s">
        <v>245</v>
      </c>
      <c r="D176" t="str">
        <f>CONCATENATE(Table13[[#This Row],[Name]]," ",Table13[[#This Row],[Lastname]])</f>
        <v>Mart-Mare Viviers</v>
      </c>
      <c r="E176" s="5" t="s">
        <v>244</v>
      </c>
      <c r="F176" s="2">
        <v>42623.388506944444</v>
      </c>
      <c r="G176" s="2">
        <v>42623.480949074074</v>
      </c>
      <c r="H176" s="4">
        <f>Table13[[#This Row],[T2]]-Table13[[#This Row],[T1]]</f>
        <v>9.24421296294895E-2</v>
      </c>
      <c r="I176" s="4">
        <f>Table13[[#This Row],[Finish]]-Table13[[#This Row],[Leg 2]]-Table13[[#This Row],[Leg 1]]</f>
        <v>0.23583333333347345</v>
      </c>
      <c r="J176" t="s">
        <v>243</v>
      </c>
      <c r="K176">
        <v>2</v>
      </c>
      <c r="L176">
        <v>31</v>
      </c>
      <c r="M176" t="s">
        <v>21</v>
      </c>
      <c r="N176">
        <v>1</v>
      </c>
    </row>
    <row r="177" spans="1:14">
      <c r="A177">
        <v>176</v>
      </c>
      <c r="B177" t="s">
        <v>229</v>
      </c>
      <c r="C177" t="s">
        <v>228</v>
      </c>
      <c r="D177" t="str">
        <f>CONCATENATE(Table13[[#This Row],[Name]]," ",Table13[[#This Row],[Lastname]])</f>
        <v>Elizma Nolte</v>
      </c>
      <c r="E177" s="5" t="s">
        <v>227</v>
      </c>
      <c r="F177" s="2">
        <v>42623.400613425925</v>
      </c>
      <c r="G177" s="2">
        <v>42623.498935185184</v>
      </c>
      <c r="H177" s="4">
        <f>Table13[[#This Row],[T2]]-Table13[[#This Row],[T1]]</f>
        <v>9.8321759258396924E-2</v>
      </c>
      <c r="I177" s="4">
        <f>Table13[[#This Row],[Finish]]-Table13[[#This Row],[Leg 2]]-Table13[[#This Row],[Leg 1]]</f>
        <v>0.23053240740826969</v>
      </c>
      <c r="J177" t="s">
        <v>226</v>
      </c>
      <c r="K177">
        <v>2</v>
      </c>
      <c r="L177">
        <v>39</v>
      </c>
      <c r="M177" t="s">
        <v>21</v>
      </c>
      <c r="N177">
        <v>1</v>
      </c>
    </row>
    <row r="178" spans="1:14">
      <c r="A178">
        <v>177</v>
      </c>
      <c r="B178" t="s">
        <v>41</v>
      </c>
      <c r="C178" t="s">
        <v>267</v>
      </c>
      <c r="D178" t="str">
        <f>CONCATENATE(Table13[[#This Row],[Name]]," ",Table13[[#This Row],[Lastname]])</f>
        <v>Johan Boot</v>
      </c>
      <c r="E178" s="5" t="s">
        <v>266</v>
      </c>
      <c r="F178" s="2">
        <v>42623.386481481481</v>
      </c>
      <c r="G178" s="2">
        <v>42623.481446759259</v>
      </c>
      <c r="H178" s="4">
        <f>Table13[[#This Row],[T2]]-Table13[[#This Row],[T1]]</f>
        <v>9.4965277778101154E-2</v>
      </c>
      <c r="I178" s="4">
        <f>Table13[[#This Row],[Finish]]-Table13[[#This Row],[Leg 2]]-Table13[[#This Row],[Leg 1]]</f>
        <v>0.24805555555523223</v>
      </c>
      <c r="J178" t="s">
        <v>265</v>
      </c>
      <c r="K178">
        <v>2</v>
      </c>
      <c r="L178">
        <v>47</v>
      </c>
      <c r="M178" t="s">
        <v>13</v>
      </c>
      <c r="N178">
        <v>1</v>
      </c>
    </row>
    <row r="179" spans="1:14">
      <c r="A179">
        <v>178</v>
      </c>
      <c r="B179" t="s">
        <v>74</v>
      </c>
      <c r="C179" t="s">
        <v>253</v>
      </c>
      <c r="D179" t="str">
        <f>CONCATENATE(Table13[[#This Row],[Name]]," ",Table13[[#This Row],[Lastname]])</f>
        <v>Brent Weldon</v>
      </c>
      <c r="E179" s="5" t="s">
        <v>252</v>
      </c>
      <c r="F179" s="2">
        <v>42623.376886574071</v>
      </c>
      <c r="G179" s="2">
        <v>42623.451064814813</v>
      </c>
      <c r="H179" s="4">
        <f>Table13[[#This Row],[T2]]-Table13[[#This Row],[T1]]</f>
        <v>7.4178240742185153E-2</v>
      </c>
      <c r="I179" s="4">
        <f>Table13[[#This Row],[Finish]]-Table13[[#This Row],[Leg 2]]-Table13[[#This Row],[Leg 1]]</f>
        <v>0.26923611110966672</v>
      </c>
      <c r="J179" t="s">
        <v>251</v>
      </c>
      <c r="K179">
        <v>2</v>
      </c>
      <c r="L179">
        <v>42</v>
      </c>
      <c r="M179" t="s">
        <v>13</v>
      </c>
      <c r="N179">
        <v>1</v>
      </c>
    </row>
    <row r="180" spans="1:14">
      <c r="A180">
        <v>179</v>
      </c>
      <c r="B180" t="s">
        <v>275</v>
      </c>
      <c r="C180" t="s">
        <v>274</v>
      </c>
      <c r="D180" t="str">
        <f>CONCATENATE(Table13[[#This Row],[Name]]," ",Table13[[#This Row],[Lastname]])</f>
        <v>GLENN EDWARDS</v>
      </c>
      <c r="E180" s="5" t="s">
        <v>273</v>
      </c>
      <c r="F180" s="2">
        <v>42623.369363425925</v>
      </c>
      <c r="G180" s="2">
        <v>42623.436249999999</v>
      </c>
      <c r="H180" s="4">
        <f>Table13[[#This Row],[T2]]-Table13[[#This Row],[T1]]</f>
        <v>6.6886574073578231E-2</v>
      </c>
      <c r="I180" s="4">
        <f>Table13[[#This Row],[Finish]]-Table13[[#This Row],[Leg 2]]-Table13[[#This Row],[Leg 1]]</f>
        <v>0.28408564814864395</v>
      </c>
      <c r="J180" t="s">
        <v>272</v>
      </c>
      <c r="K180">
        <v>2</v>
      </c>
      <c r="L180">
        <v>38</v>
      </c>
      <c r="M180" t="s">
        <v>13</v>
      </c>
      <c r="N180">
        <v>1</v>
      </c>
    </row>
    <row r="181" spans="1:14">
      <c r="A181">
        <v>180</v>
      </c>
      <c r="B181" t="s">
        <v>257</v>
      </c>
      <c r="C181" t="s">
        <v>256</v>
      </c>
      <c r="D181" t="str">
        <f>CONCATENATE(Table13[[#This Row],[Name]]," ",Table13[[#This Row],[Lastname]])</f>
        <v>James Rait</v>
      </c>
      <c r="E181" s="5" t="s">
        <v>255</v>
      </c>
      <c r="F181" s="2">
        <v>42623.376203703701</v>
      </c>
      <c r="G181" s="2">
        <v>42623.444780092592</v>
      </c>
      <c r="H181" s="4">
        <f>Table13[[#This Row],[T2]]-Table13[[#This Row],[T1]]</f>
        <v>6.8576388890505768E-2</v>
      </c>
      <c r="I181" s="4">
        <f>Table13[[#This Row],[Finish]]-Table13[[#This Row],[Leg 2]]-Table13[[#This Row],[Leg 1]]</f>
        <v>0.27562499999838308</v>
      </c>
      <c r="J181" t="s">
        <v>254</v>
      </c>
      <c r="K181">
        <v>2</v>
      </c>
      <c r="L181">
        <v>41</v>
      </c>
      <c r="M181" t="s">
        <v>13</v>
      </c>
      <c r="N181">
        <v>1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J43" sqref="J43"/>
    </sheetView>
  </sheetViews>
  <sheetFormatPr defaultRowHeight="15"/>
  <cols>
    <col min="1" max="1" width="25.5703125" customWidth="1"/>
    <col min="2" max="2" width="13.85546875" hidden="1" customWidth="1"/>
    <col min="3" max="3" width="15.28515625" hidden="1" customWidth="1"/>
    <col min="4" max="4" width="14.7109375" style="3" bestFit="1" customWidth="1"/>
    <col min="5" max="5" width="13.85546875" style="3" customWidth="1"/>
    <col min="6" max="6" width="16.28515625" hidden="1" customWidth="1"/>
    <col min="7" max="7" width="13.85546875" style="3" customWidth="1"/>
    <col min="8" max="8" width="13.28515625" bestFit="1" customWidth="1"/>
  </cols>
  <sheetData>
    <row r="1" spans="1:8">
      <c r="A1" t="s">
        <v>3</v>
      </c>
      <c r="B1" t="s">
        <v>165</v>
      </c>
      <c r="C1" t="s">
        <v>166</v>
      </c>
      <c r="D1" s="3" t="s">
        <v>164</v>
      </c>
      <c r="E1" s="3" t="s">
        <v>168</v>
      </c>
      <c r="F1" t="s">
        <v>167</v>
      </c>
      <c r="G1" s="3" t="s">
        <v>169</v>
      </c>
      <c r="H1" t="s">
        <v>162</v>
      </c>
    </row>
    <row r="2" spans="1:8">
      <c r="A2" t="s">
        <v>10</v>
      </c>
      <c r="B2" s="1">
        <v>42623.291666666664</v>
      </c>
      <c r="C2" s="2">
        <v>42623.330868055556</v>
      </c>
      <c r="D2" s="3">
        <f>Table1[[#This Row],[Checkpoint 1]]-Table1[[#This Row],[Start]]</f>
        <v>3.9201388892251998E-2</v>
      </c>
      <c r="E2" s="3">
        <f>Table1[[#This Row],[Checkpoint 2]]-Table1[[#This Row],[Checkpoint 1]]</f>
        <v>4.2314814811106771E-2</v>
      </c>
      <c r="F2" s="2">
        <v>42623.373182870368</v>
      </c>
      <c r="G2" s="3">
        <f>Table1[[#This Row],[Finish]]-Table1[[#This Row],[Leg 2]]-Table1[[#This Row],[Leg 1]]</f>
        <v>8.6643518518863455E-2</v>
      </c>
      <c r="H2" t="s">
        <v>11</v>
      </c>
    </row>
    <row r="3" spans="1:8">
      <c r="A3" t="s">
        <v>14</v>
      </c>
      <c r="B3" s="1">
        <v>42623.291666666664</v>
      </c>
      <c r="C3" s="2">
        <v>42623.33734953704</v>
      </c>
      <c r="D3" s="3">
        <f>Table1[[#This Row],[Checkpoint 1]]-Table1[[#This Row],[Start]]</f>
        <v>4.5682870375458151E-2</v>
      </c>
      <c r="E3" s="3">
        <f>Table1[[#This Row],[Checkpoint 2]]-Table1[[#This Row],[Checkpoint 1]]</f>
        <v>4.2233796295477077E-2</v>
      </c>
      <c r="F3" s="2">
        <v>42623.379583333335</v>
      </c>
      <c r="G3" s="3">
        <f>Table1[[#This Row],[Finish]]-Table1[[#This Row],[Leg 2]]-Table1[[#This Row],[Leg 1]]</f>
        <v>8.7824074069805524E-2</v>
      </c>
      <c r="H3" t="s">
        <v>15</v>
      </c>
    </row>
    <row r="4" spans="1:8">
      <c r="A4" t="s">
        <v>16</v>
      </c>
      <c r="B4" s="1">
        <v>42623.291666608799</v>
      </c>
      <c r="C4" s="2">
        <v>42623.330439814818</v>
      </c>
      <c r="D4" s="3">
        <f>Table1[[#This Row],[Checkpoint 1]]-Table1[[#This Row],[Start]]</f>
        <v>3.8773206018959172E-2</v>
      </c>
      <c r="E4" s="3">
        <f>Table1[[#This Row],[Checkpoint 2]]-Table1[[#This Row],[Checkpoint 1]]</f>
        <v>5.5127314808487426E-2</v>
      </c>
      <c r="F4" s="2">
        <v>42623.385567129626</v>
      </c>
      <c r="G4" s="3">
        <f>Table1[[#This Row],[Finish]]-Table1[[#This Row],[Leg 2]]-Table1[[#This Row],[Leg 1]]</f>
        <v>8.8773090283664507E-2</v>
      </c>
      <c r="H4" t="s">
        <v>17</v>
      </c>
    </row>
    <row r="5" spans="1:8">
      <c r="A5" t="s">
        <v>18</v>
      </c>
      <c r="B5" s="1">
        <v>42623.291666608799</v>
      </c>
      <c r="C5" s="2">
        <v>42623.337696759256</v>
      </c>
      <c r="D5" s="3">
        <f>Table1[[#This Row],[Checkpoint 1]]-Table1[[#This Row],[Start]]</f>
        <v>4.6030150457227137E-2</v>
      </c>
      <c r="E5" s="3">
        <f>Table1[[#This Row],[Checkpoint 2]]-Table1[[#This Row],[Checkpoint 1]]</f>
        <v>5.3275462967576459E-2</v>
      </c>
      <c r="F5" s="2">
        <v>42623.390972222223</v>
      </c>
      <c r="G5" s="3">
        <f>Table1[[#This Row],[Finish]]-Table1[[#This Row],[Leg 2]]-Table1[[#This Row],[Leg 1]]</f>
        <v>9.7326331019640833E-2</v>
      </c>
      <c r="H5" t="s">
        <v>19</v>
      </c>
    </row>
    <row r="6" spans="1:8">
      <c r="A6" t="s">
        <v>23</v>
      </c>
      <c r="B6" s="1">
        <v>42623.291666608799</v>
      </c>
      <c r="C6" s="2">
        <v>42623.340844907405</v>
      </c>
      <c r="D6" s="3">
        <f>Table1[[#This Row],[Checkpoint 1]]-Table1[[#This Row],[Start]]</f>
        <v>4.9178298606420867E-2</v>
      </c>
      <c r="E6" s="3">
        <f>Table1[[#This Row],[Checkpoint 2]]-Table1[[#This Row],[Checkpoint 1]]</f>
        <v>5.0717592595901806E-2</v>
      </c>
      <c r="F6" s="2">
        <v>42623.391562500001</v>
      </c>
      <c r="G6" s="3">
        <f>Table1[[#This Row],[Finish]]-Table1[[#This Row],[Leg 2]]-Table1[[#This Row],[Leg 1]]</f>
        <v>0.10534716435323288</v>
      </c>
      <c r="H6" t="s">
        <v>24</v>
      </c>
    </row>
    <row r="7" spans="1:8">
      <c r="A7" t="s">
        <v>25</v>
      </c>
      <c r="B7" s="1">
        <v>42623.291666608799</v>
      </c>
      <c r="C7" s="2">
        <v>42623.346099537041</v>
      </c>
      <c r="D7" s="3">
        <f>Table1[[#This Row],[Checkpoint 1]]-Table1[[#This Row],[Start]]</f>
        <v>5.4432928242022172E-2</v>
      </c>
      <c r="E7" s="3">
        <f>Table1[[#This Row],[Checkpoint 2]]-Table1[[#This Row],[Checkpoint 1]]</f>
        <v>5.2673611106001772E-2</v>
      </c>
      <c r="F7" s="2">
        <v>42623.398773148147</v>
      </c>
      <c r="G7" s="3">
        <f>Table1[[#This Row],[Finish]]-Table1[[#This Row],[Leg 2]]-Table1[[#This Row],[Leg 1]]</f>
        <v>0.10089114583716122</v>
      </c>
      <c r="H7" t="s">
        <v>26</v>
      </c>
    </row>
    <row r="8" spans="1:8">
      <c r="A8" t="s">
        <v>27</v>
      </c>
      <c r="B8" s="1">
        <v>42623.291666608799</v>
      </c>
      <c r="C8" s="2">
        <v>42623.341458333336</v>
      </c>
      <c r="D8" s="3">
        <f>Table1[[#This Row],[Checkpoint 1]]-Table1[[#This Row],[Start]]</f>
        <v>4.9791724537499249E-2</v>
      </c>
      <c r="E8" s="3">
        <f>Table1[[#This Row],[Checkpoint 2]]-Table1[[#This Row],[Checkpoint 1]]</f>
        <v>4.7337962962046731E-2</v>
      </c>
      <c r="F8" s="2">
        <v>42623.388796296298</v>
      </c>
      <c r="G8" s="3">
        <f>Table1[[#This Row],[Finish]]-Table1[[#This Row],[Leg 2]]-Table1[[#This Row],[Leg 1]]</f>
        <v>0.12633096064860216</v>
      </c>
      <c r="H8" t="s">
        <v>28</v>
      </c>
    </row>
    <row r="9" spans="1:8">
      <c r="A9" t="s">
        <v>30</v>
      </c>
      <c r="B9" s="1">
        <v>42623.291666608799</v>
      </c>
      <c r="C9" s="2">
        <v>42623.346296296295</v>
      </c>
      <c r="D9" s="3">
        <f>Table1[[#This Row],[Checkpoint 1]]-Table1[[#This Row],[Start]]</f>
        <v>5.4629687496344559E-2</v>
      </c>
      <c r="E9" s="3">
        <f>Table1[[#This Row],[Checkpoint 2]]-Table1[[#This Row],[Checkpoint 1]]</f>
        <v>5.377314815268619E-2</v>
      </c>
      <c r="F9" s="2">
        <v>42623.400069444448</v>
      </c>
      <c r="G9" s="3">
        <f>Table1[[#This Row],[Finish]]-Table1[[#This Row],[Leg 2]]-Table1[[#This Row],[Leg 1]]</f>
        <v>0.12648142361022852</v>
      </c>
      <c r="H9" t="s">
        <v>31</v>
      </c>
    </row>
    <row r="10" spans="1:8">
      <c r="A10" t="s">
        <v>32</v>
      </c>
      <c r="B10" s="1">
        <v>42623.291666608799</v>
      </c>
      <c r="C10" s="2">
        <v>42623.346851851849</v>
      </c>
      <c r="D10" s="3">
        <f>Table1[[#This Row],[Checkpoint 1]]-Table1[[#This Row],[Start]]</f>
        <v>5.5185243050800636E-2</v>
      </c>
      <c r="E10" s="3">
        <f>Table1[[#This Row],[Checkpoint 2]]-Table1[[#This Row],[Checkpoint 1]]</f>
        <v>5.9120370373420883E-2</v>
      </c>
      <c r="F10" s="2">
        <v>42623.405972222223</v>
      </c>
      <c r="G10" s="3">
        <f>Table1[[#This Row],[Finish]]-Table1[[#This Row],[Leg 2]]-Table1[[#This Row],[Leg 1]]</f>
        <v>0.122650405094297</v>
      </c>
      <c r="H10" t="s">
        <v>33</v>
      </c>
    </row>
    <row r="11" spans="1:8">
      <c r="A11" t="s">
        <v>35</v>
      </c>
      <c r="B11" s="1">
        <v>42623.291666608799</v>
      </c>
      <c r="C11" s="2">
        <v>42623.359710648147</v>
      </c>
      <c r="D11" s="3">
        <f>Table1[[#This Row],[Checkpoint 1]]-Table1[[#This Row],[Start]]</f>
        <v>6.8044039348023944E-2</v>
      </c>
      <c r="E11" s="3">
        <f>Table1[[#This Row],[Checkpoint 2]]-Table1[[#This Row],[Checkpoint 1]]</f>
        <v>5.6701388893998228E-2</v>
      </c>
      <c r="F11" s="2">
        <v>42623.416412037041</v>
      </c>
      <c r="G11" s="3">
        <f>Table1[[#This Row],[Finish]]-Table1[[#This Row],[Leg 2]]-Table1[[#This Row],[Leg 1]]</f>
        <v>0.11969901620242229</v>
      </c>
      <c r="H11" t="s">
        <v>36</v>
      </c>
    </row>
    <row r="12" spans="1:8">
      <c r="A12" t="s">
        <v>37</v>
      </c>
      <c r="B12" s="1">
        <v>42623.291666608799</v>
      </c>
      <c r="C12" s="2">
        <v>42623.344780092593</v>
      </c>
      <c r="D12" s="3">
        <f>Table1[[#This Row],[Checkpoint 1]]-Table1[[#This Row],[Start]]</f>
        <v>5.3113483794732019E-2</v>
      </c>
      <c r="E12" s="3">
        <f>Table1[[#This Row],[Checkpoint 2]]-Table1[[#This Row],[Checkpoint 1]]</f>
        <v>6.1238425922056194E-2</v>
      </c>
      <c r="F12" s="2">
        <v>42623.406018518515</v>
      </c>
      <c r="G12" s="3">
        <f>Table1[[#This Row],[Finish]]-Table1[[#This Row],[Leg 2]]-Table1[[#This Row],[Leg 1]]</f>
        <v>0.13527771991284143</v>
      </c>
      <c r="H12" t="s">
        <v>38</v>
      </c>
    </row>
    <row r="13" spans="1:8">
      <c r="A13" t="s">
        <v>39</v>
      </c>
      <c r="B13" s="1">
        <v>42623.291666608799</v>
      </c>
      <c r="C13" s="2">
        <v>42623.34778935185</v>
      </c>
      <c r="D13" s="3">
        <f>Table1[[#This Row],[Checkpoint 1]]-Table1[[#This Row],[Start]]</f>
        <v>5.6122743051673751E-2</v>
      </c>
      <c r="E13" s="3">
        <f>Table1[[#This Row],[Checkpoint 2]]-Table1[[#This Row],[Checkpoint 1]]</f>
        <v>5.5763888893125113E-2</v>
      </c>
      <c r="F13" s="2">
        <v>42623.403553240743</v>
      </c>
      <c r="G13" s="3">
        <f>Table1[[#This Row],[Finish]]-Table1[[#This Row],[Leg 2]]-Table1[[#This Row],[Leg 1]]</f>
        <v>0.14116892361075667</v>
      </c>
      <c r="H13" t="s">
        <v>40</v>
      </c>
    </row>
    <row r="14" spans="1:8">
      <c r="A14" t="s">
        <v>42</v>
      </c>
      <c r="B14" s="1">
        <v>42623.291666608799</v>
      </c>
      <c r="C14" s="2">
        <v>42623.346620370372</v>
      </c>
      <c r="D14" s="3">
        <f>Table1[[#This Row],[Checkpoint 1]]-Table1[[#This Row],[Start]]</f>
        <v>5.495376157341525E-2</v>
      </c>
      <c r="E14" s="3">
        <f>Table1[[#This Row],[Checkpoint 2]]-Table1[[#This Row],[Checkpoint 1]]</f>
        <v>7.8668981477676425E-2</v>
      </c>
      <c r="F14" s="2">
        <v>42623.42528935185</v>
      </c>
      <c r="G14" s="3">
        <f>Table1[[#This Row],[Finish]]-Table1[[#This Row],[Leg 2]]-Table1[[#This Row],[Leg 1]]</f>
        <v>0.12101846065261201</v>
      </c>
      <c r="H14" t="s">
        <v>43</v>
      </c>
    </row>
    <row r="15" spans="1:8">
      <c r="A15" t="s">
        <v>44</v>
      </c>
      <c r="B15" s="1">
        <v>42623.291666608799</v>
      </c>
      <c r="C15" s="2">
        <v>42623.361192129632</v>
      </c>
      <c r="D15" s="3">
        <f>Table1[[#This Row],[Checkpoint 1]]-Table1[[#This Row],[Start]]</f>
        <v>6.9525520833849441E-2</v>
      </c>
      <c r="E15" s="3">
        <f>Table1[[#This Row],[Checkpoint 2]]-Table1[[#This Row],[Checkpoint 1]]</f>
        <v>5.9768518513010349E-2</v>
      </c>
      <c r="F15" s="2">
        <v>42623.420960648145</v>
      </c>
      <c r="G15" s="3">
        <f>Table1[[#This Row],[Finish]]-Table1[[#This Row],[Leg 2]]-Table1[[#This Row],[Leg 1]]</f>
        <v>0.12565966435684389</v>
      </c>
      <c r="H15" t="s">
        <v>45</v>
      </c>
    </row>
    <row r="16" spans="1:8">
      <c r="A16" t="s">
        <v>46</v>
      </c>
      <c r="B16" s="1">
        <v>42623.291666608799</v>
      </c>
      <c r="C16" s="2">
        <v>42623.348078703704</v>
      </c>
      <c r="D16" s="3">
        <f>Table1[[#This Row],[Checkpoint 1]]-Table1[[#This Row],[Start]]</f>
        <v>5.6412094905681442E-2</v>
      </c>
      <c r="E16" s="3">
        <f>Table1[[#This Row],[Checkpoint 2]]-Table1[[#This Row],[Checkpoint 1]]</f>
        <v>6.716435185080627E-2</v>
      </c>
      <c r="F16" s="2">
        <v>42623.415243055555</v>
      </c>
      <c r="G16" s="3">
        <f>Table1[[#This Row],[Finish]]-Table1[[#This Row],[Leg 2]]-Table1[[#This Row],[Leg 1]]</f>
        <v>0.13431707176203084</v>
      </c>
      <c r="H16" t="s">
        <v>47</v>
      </c>
    </row>
    <row r="17" spans="1:8">
      <c r="A17" t="s">
        <v>48</v>
      </c>
      <c r="B17" s="1">
        <v>42623.291666608799</v>
      </c>
      <c r="C17" s="2">
        <v>42623.361342592594</v>
      </c>
      <c r="D17" s="3">
        <f>Table1[[#This Row],[Checkpoint 1]]-Table1[[#This Row],[Start]]</f>
        <v>6.9675983795605134E-2</v>
      </c>
      <c r="E17" s="3">
        <f>Table1[[#This Row],[Checkpoint 2]]-Table1[[#This Row],[Checkpoint 1]]</f>
        <v>7.4502314811979886E-2</v>
      </c>
      <c r="F17" s="2">
        <v>42623.435844907406</v>
      </c>
      <c r="G17" s="3">
        <f>Table1[[#This Row],[Finish]]-Table1[[#This Row],[Leg 2]]-Table1[[#This Row],[Leg 1]]</f>
        <v>0.11559021991093349</v>
      </c>
      <c r="H17" t="s">
        <v>49</v>
      </c>
    </row>
    <row r="18" spans="1:8">
      <c r="A18" t="s">
        <v>51</v>
      </c>
      <c r="B18" s="1">
        <v>42623.291666608799</v>
      </c>
      <c r="C18" s="2">
        <v>42623.348344907405</v>
      </c>
      <c r="D18" s="3">
        <f>Table1[[#This Row],[Checkpoint 1]]-Table1[[#This Row],[Start]]</f>
        <v>5.6678298606129829E-2</v>
      </c>
      <c r="E18" s="3">
        <f>Table1[[#This Row],[Checkpoint 2]]-Table1[[#This Row],[Checkpoint 1]]</f>
        <v>7.3564814818382729E-2</v>
      </c>
      <c r="F18" s="2">
        <v>42623.421909722223</v>
      </c>
      <c r="G18" s="3">
        <f>Table1[[#This Row],[Finish]]-Table1[[#This Row],[Leg 2]]-Table1[[#This Row],[Leg 1]]</f>
        <v>0.13192123842733933</v>
      </c>
      <c r="H18" t="s">
        <v>52</v>
      </c>
    </row>
    <row r="19" spans="1:8">
      <c r="A19" t="s">
        <v>53</v>
      </c>
      <c r="B19" s="1">
        <v>42623.291666608799</v>
      </c>
      <c r="C19" s="2">
        <v>42623.358877314815</v>
      </c>
      <c r="D19" s="3">
        <f>Table1[[#This Row],[Checkpoint 1]]-Table1[[#This Row],[Start]]</f>
        <v>6.7210706016339827E-2</v>
      </c>
      <c r="E19" s="3">
        <f>Table1[[#This Row],[Checkpoint 2]]-Table1[[#This Row],[Checkpoint 1]]</f>
        <v>6.0023148151230998E-2</v>
      </c>
      <c r="F19" s="2">
        <v>42623.418900462966</v>
      </c>
      <c r="G19" s="3">
        <f>Table1[[#This Row],[Finish]]-Table1[[#This Row],[Leg 2]]-Table1[[#This Row],[Leg 1]]</f>
        <v>0.13550920138798472</v>
      </c>
      <c r="H19" t="s">
        <v>54</v>
      </c>
    </row>
    <row r="20" spans="1:8">
      <c r="A20" t="s">
        <v>55</v>
      </c>
      <c r="B20" s="1">
        <v>42623.291666608799</v>
      </c>
      <c r="C20" s="1"/>
      <c r="D20" s="3" t="s">
        <v>170</v>
      </c>
      <c r="E20" s="3" t="s">
        <v>170</v>
      </c>
      <c r="F20" s="2">
        <v>42623.425439814811</v>
      </c>
      <c r="G20" s="3" t="s">
        <v>170</v>
      </c>
      <c r="H20" t="s">
        <v>56</v>
      </c>
    </row>
    <row r="21" spans="1:8">
      <c r="A21" t="s">
        <v>58</v>
      </c>
      <c r="B21" s="1">
        <v>42623.291666608799</v>
      </c>
      <c r="C21" s="2">
        <v>42623.406041666669</v>
      </c>
      <c r="D21" s="3">
        <f>Table1[[#This Row],[Checkpoint 1]]-Table1[[#This Row],[Start]]</f>
        <v>0.11437505787034752</v>
      </c>
      <c r="E21" s="3" t="s">
        <v>170</v>
      </c>
      <c r="F21" s="1"/>
      <c r="G21" s="3" t="s">
        <v>170</v>
      </c>
      <c r="H21" t="s">
        <v>59</v>
      </c>
    </row>
    <row r="22" spans="1:8">
      <c r="A22" t="s">
        <v>61</v>
      </c>
      <c r="B22" s="1">
        <v>42623.291666608799</v>
      </c>
      <c r="C22" s="2">
        <v>42623.352650462963</v>
      </c>
      <c r="D22" s="3">
        <f>Table1[[#This Row],[Checkpoint 1]]-Table1[[#This Row],[Start]]</f>
        <v>6.0983854164078366E-2</v>
      </c>
      <c r="E22" s="3">
        <f>Table1[[#This Row],[Checkpoint 2]]-Table1[[#This Row],[Checkpoint 1]]</f>
        <v>5.3888888891378883E-2</v>
      </c>
      <c r="F22" s="2">
        <v>42623.406539351854</v>
      </c>
      <c r="G22" s="3">
        <f>Table1[[#This Row],[Finish]]-Table1[[#This Row],[Leg 2]]-Table1[[#This Row],[Leg 1]]</f>
        <v>0.1513541087963946</v>
      </c>
      <c r="H22" t="s">
        <v>62</v>
      </c>
    </row>
    <row r="23" spans="1:8">
      <c r="A23" t="s">
        <v>63</v>
      </c>
      <c r="B23" s="1">
        <v>42623.291666608799</v>
      </c>
      <c r="C23" s="2">
        <v>42623.346574074072</v>
      </c>
      <c r="D23" s="3">
        <f>Table1[[#This Row],[Checkpoint 1]]-Table1[[#This Row],[Start]]</f>
        <v>5.4907465273572598E-2</v>
      </c>
      <c r="E23" s="3">
        <f>Table1[[#This Row],[Checkpoint 2]]-Table1[[#This Row],[Checkpoint 1]]</f>
        <v>6.4861111110076308E-2</v>
      </c>
      <c r="F23" s="2">
        <v>42623.411435185182</v>
      </c>
      <c r="G23" s="3">
        <f>Table1[[#This Row],[Finish]]-Table1[[#This Row],[Leg 2]]-Table1[[#This Row],[Leg 1]]</f>
        <v>0.1501041088015363</v>
      </c>
      <c r="H23" t="s">
        <v>64</v>
      </c>
    </row>
    <row r="24" spans="1:8">
      <c r="A24" t="s">
        <v>65</v>
      </c>
      <c r="B24" s="1">
        <v>42623.291666608799</v>
      </c>
      <c r="C24" s="2">
        <v>42623.357951388891</v>
      </c>
      <c r="D24" s="3">
        <f>Table1[[#This Row],[Checkpoint 1]]-Table1[[#This Row],[Start]]</f>
        <v>6.6284780092246365E-2</v>
      </c>
      <c r="E24" s="3">
        <f>Table1[[#This Row],[Checkpoint 2]]-Table1[[#This Row],[Checkpoint 1]]</f>
        <v>7.1342592593282461E-2</v>
      </c>
      <c r="F24" s="2">
        <v>42623.429293981484</v>
      </c>
      <c r="G24" s="3">
        <f>Table1[[#This Row],[Finish]]-Table1[[#This Row],[Leg 2]]-Table1[[#This Row],[Leg 1]]</f>
        <v>0.13252309027743414</v>
      </c>
      <c r="H24" t="s">
        <v>66</v>
      </c>
    </row>
    <row r="25" spans="1:8">
      <c r="A25" t="s">
        <v>67</v>
      </c>
      <c r="B25" s="1">
        <v>42623.291666608799</v>
      </c>
      <c r="C25" s="2">
        <v>42623.343657407408</v>
      </c>
      <c r="D25" s="3">
        <f>Table1[[#This Row],[Checkpoint 1]]-Table1[[#This Row],[Start]]</f>
        <v>5.1990798609040212E-2</v>
      </c>
      <c r="E25" s="3">
        <f>Table1[[#This Row],[Checkpoint 2]]-Table1[[#This Row],[Checkpoint 1]]</f>
        <v>5.1724537035624962E-2</v>
      </c>
      <c r="F25" s="2">
        <v>42623.395381944443</v>
      </c>
      <c r="G25" s="3">
        <f>Table1[[#This Row],[Finish]]-Table1[[#This Row],[Leg 2]]-Table1[[#This Row],[Leg 1]]</f>
        <v>0.16771984954052005</v>
      </c>
      <c r="H25" t="s">
        <v>68</v>
      </c>
    </row>
    <row r="26" spans="1:8">
      <c r="A26" t="s">
        <v>70</v>
      </c>
      <c r="B26" s="1">
        <v>42623.291666608799</v>
      </c>
      <c r="C26" s="1"/>
      <c r="D26" s="3" t="s">
        <v>170</v>
      </c>
      <c r="E26" s="3" t="s">
        <v>170</v>
      </c>
      <c r="F26" s="2">
        <v>42623.427557870367</v>
      </c>
      <c r="G26" s="3" t="s">
        <v>170</v>
      </c>
      <c r="H26" t="s">
        <v>71</v>
      </c>
    </row>
    <row r="27" spans="1:8">
      <c r="A27" t="s">
        <v>72</v>
      </c>
      <c r="B27" s="1">
        <v>42623.291666608799</v>
      </c>
      <c r="C27" s="2">
        <v>42623.3594212963</v>
      </c>
      <c r="D27" s="3">
        <f>Table1[[#This Row],[Checkpoint 1]]-Table1[[#This Row],[Start]]</f>
        <v>6.775468750129221E-2</v>
      </c>
      <c r="E27" s="3">
        <f>Table1[[#This Row],[Checkpoint 2]]-Table1[[#This Row],[Checkpoint 1]]</f>
        <v>7.4027777773153502E-2</v>
      </c>
      <c r="F27" s="2">
        <v>42623.433449074073</v>
      </c>
      <c r="G27" s="3">
        <f>Table1[[#This Row],[Finish]]-Table1[[#This Row],[Leg 2]]-Table1[[#This Row],[Leg 1]]</f>
        <v>0.1363425347255543</v>
      </c>
      <c r="H27" t="s">
        <v>73</v>
      </c>
    </row>
    <row r="28" spans="1:8">
      <c r="A28" t="s">
        <v>75</v>
      </c>
      <c r="B28" s="1">
        <v>42623.291666608799</v>
      </c>
      <c r="C28" s="2">
        <v>42623.35361111111</v>
      </c>
      <c r="D28" s="3">
        <f>Table1[[#This Row],[Checkpoint 1]]-Table1[[#This Row],[Start]]</f>
        <v>6.1944502311234828E-2</v>
      </c>
      <c r="E28" s="3">
        <f>Table1[[#This Row],[Checkpoint 2]]-Table1[[#This Row],[Checkpoint 1]]</f>
        <v>5.6608796294312924E-2</v>
      </c>
      <c r="F28" s="2">
        <v>42623.410219907404</v>
      </c>
      <c r="G28" s="3">
        <f>Table1[[#This Row],[Finish]]-Table1[[#This Row],[Leg 2]]-Table1[[#This Row],[Leg 1]]</f>
        <v>0.16128466435741523</v>
      </c>
      <c r="H28" t="s">
        <v>76</v>
      </c>
    </row>
    <row r="29" spans="1:8">
      <c r="A29" t="s">
        <v>78</v>
      </c>
      <c r="B29" s="1">
        <v>42623.291666608799</v>
      </c>
      <c r="C29" s="1"/>
      <c r="D29" s="3" t="s">
        <v>170</v>
      </c>
      <c r="E29" s="3" t="s">
        <v>170</v>
      </c>
      <c r="F29" s="2">
        <v>42623.430833333332</v>
      </c>
      <c r="G29" s="3" t="s">
        <v>170</v>
      </c>
      <c r="H29" t="s">
        <v>79</v>
      </c>
    </row>
    <row r="30" spans="1:8">
      <c r="A30" t="s">
        <v>80</v>
      </c>
      <c r="B30" s="1">
        <v>42623.291666608799</v>
      </c>
      <c r="C30" s="2">
        <v>42623.355324074073</v>
      </c>
      <c r="D30" s="3">
        <f>Table1[[#This Row],[Checkpoint 1]]-Table1[[#This Row],[Start]]</f>
        <v>6.3657465274445713E-2</v>
      </c>
      <c r="E30" s="3">
        <f>Table1[[#This Row],[Checkpoint 2]]-Table1[[#This Row],[Checkpoint 1]]</f>
        <v>6.4965277779265307E-2</v>
      </c>
      <c r="F30" s="2">
        <v>42623.420289351852</v>
      </c>
      <c r="G30" s="3">
        <f>Table1[[#This Row],[Finish]]-Table1[[#This Row],[Leg 2]]-Table1[[#This Row],[Leg 1]]</f>
        <v>0.16432864583517787</v>
      </c>
      <c r="H30" t="s">
        <v>81</v>
      </c>
    </row>
    <row r="31" spans="1:8">
      <c r="A31" t="s">
        <v>82</v>
      </c>
      <c r="B31" s="1">
        <v>42623.291666608799</v>
      </c>
      <c r="C31" s="1"/>
      <c r="D31" s="3" t="s">
        <v>170</v>
      </c>
      <c r="E31" s="3" t="s">
        <v>170</v>
      </c>
      <c r="F31" s="2">
        <v>42623.434074074074</v>
      </c>
      <c r="G31" s="3" t="s">
        <v>170</v>
      </c>
      <c r="H31" t="s">
        <v>83</v>
      </c>
    </row>
    <row r="32" spans="1:8">
      <c r="A32" t="s">
        <v>84</v>
      </c>
      <c r="B32" s="1">
        <v>42623.291666608799</v>
      </c>
      <c r="C32" s="1"/>
      <c r="D32" s="3" t="s">
        <v>170</v>
      </c>
      <c r="E32" s="3" t="s">
        <v>170</v>
      </c>
      <c r="F32" s="2">
        <v>42623.420914351853</v>
      </c>
      <c r="G32" s="3" t="s">
        <v>170</v>
      </c>
      <c r="H32" t="s">
        <v>85</v>
      </c>
    </row>
    <row r="33" spans="1:8">
      <c r="A33" t="s">
        <v>86</v>
      </c>
      <c r="B33" s="1">
        <v>42623.291666608799</v>
      </c>
      <c r="C33" s="2">
        <v>42623.355543981481</v>
      </c>
      <c r="D33" s="3">
        <f>Table1[[#This Row],[Checkpoint 1]]-Table1[[#This Row],[Start]]</f>
        <v>6.3877372682327405E-2</v>
      </c>
      <c r="E33" s="3">
        <f>Table1[[#This Row],[Checkpoint 2]]-Table1[[#This Row],[Checkpoint 1]]</f>
        <v>6.6863425927294884E-2</v>
      </c>
      <c r="F33" s="2">
        <v>42623.422407407408</v>
      </c>
      <c r="G33" s="3">
        <f>Table1[[#This Row],[Finish]]-Table1[[#This Row],[Leg 2]]-Table1[[#This Row],[Leg 1]]</f>
        <v>0.1697105902792666</v>
      </c>
      <c r="H33" t="s">
        <v>87</v>
      </c>
    </row>
    <row r="34" spans="1:8">
      <c r="A34" t="s">
        <v>89</v>
      </c>
      <c r="B34" s="1">
        <v>42623.291666608799</v>
      </c>
      <c r="C34" s="2">
        <v>42623.352812500001</v>
      </c>
      <c r="D34" s="3">
        <f>Table1[[#This Row],[Checkpoint 1]]-Table1[[#This Row],[Start]]</f>
        <v>6.1145891202613711E-2</v>
      </c>
      <c r="E34" s="3">
        <f>Table1[[#This Row],[Checkpoint 2]]-Table1[[#This Row],[Checkpoint 1]]</f>
        <v>0.12137731481197989</v>
      </c>
      <c r="F34" s="2">
        <v>42623.474189814813</v>
      </c>
      <c r="G34" s="3">
        <f>Table1[[#This Row],[Finish]]-Table1[[#This Row],[Leg 2]]-Table1[[#This Row],[Leg 1]]</f>
        <v>0.12283559028170271</v>
      </c>
      <c r="H34" t="s">
        <v>90</v>
      </c>
    </row>
    <row r="35" spans="1:8">
      <c r="A35" t="s">
        <v>92</v>
      </c>
      <c r="B35" s="1">
        <v>42623.291666608799</v>
      </c>
      <c r="C35" s="1"/>
      <c r="D35" s="3" t="s">
        <v>170</v>
      </c>
      <c r="E35" s="3" t="s">
        <v>170</v>
      </c>
      <c r="F35" s="2">
        <v>42623.425081018519</v>
      </c>
      <c r="G35" s="3" t="s">
        <v>170</v>
      </c>
      <c r="H35" t="s">
        <v>93</v>
      </c>
    </row>
    <row r="36" spans="1:8">
      <c r="A36" t="s">
        <v>94</v>
      </c>
      <c r="B36" s="1">
        <v>42623.291666608799</v>
      </c>
      <c r="C36" s="2">
        <v>42623.363900462966</v>
      </c>
      <c r="D36" s="3">
        <f>Table1[[#This Row],[Checkpoint 1]]-Table1[[#This Row],[Start]]</f>
        <v>7.2233854167279787E-2</v>
      </c>
      <c r="E36" s="3">
        <f>Table1[[#This Row],[Checkpoint 2]]-Table1[[#This Row],[Checkpoint 1]]</f>
        <v>6.7094907404680271E-2</v>
      </c>
      <c r="F36" s="2">
        <v>42623.430995370371</v>
      </c>
      <c r="G36" s="3">
        <f>Table1[[#This Row],[Finish]]-Table1[[#This Row],[Leg 2]]-Table1[[#This Row],[Leg 1]]</f>
        <v>0.16714114583544731</v>
      </c>
      <c r="H36" t="s">
        <v>95</v>
      </c>
    </row>
    <row r="37" spans="1:8">
      <c r="A37" t="s">
        <v>97</v>
      </c>
      <c r="B37" s="1">
        <v>42623.291666608799</v>
      </c>
      <c r="C37" s="1"/>
      <c r="D37" s="3" t="s">
        <v>170</v>
      </c>
      <c r="E37" s="3" t="s">
        <v>170</v>
      </c>
      <c r="F37" s="1"/>
      <c r="G37" s="3" t="s">
        <v>170</v>
      </c>
      <c r="H37" t="s">
        <v>98</v>
      </c>
    </row>
    <row r="38" spans="1:8">
      <c r="A38" t="s">
        <v>100</v>
      </c>
      <c r="B38" s="1">
        <v>42623.291666608799</v>
      </c>
      <c r="C38" s="2">
        <v>42623.363576388889</v>
      </c>
      <c r="D38" s="3">
        <f>Table1[[#This Row],[Checkpoint 1]]-Table1[[#This Row],[Start]]</f>
        <v>7.1909780090209097E-2</v>
      </c>
      <c r="E38" s="3">
        <f>Table1[[#This Row],[Checkpoint 2]]-Table1[[#This Row],[Checkpoint 1]]</f>
        <v>7.1562500001164153E-2</v>
      </c>
      <c r="F38" s="2">
        <v>42623.43513888889</v>
      </c>
      <c r="G38" s="3">
        <f>Table1[[#This Row],[Finish]]-Table1[[#This Row],[Leg 2]]-Table1[[#This Row],[Leg 1]]</f>
        <v>0.16468744213084896</v>
      </c>
      <c r="H38" t="s">
        <v>101</v>
      </c>
    </row>
    <row r="39" spans="1:8">
      <c r="A39" t="s">
        <v>903</v>
      </c>
      <c r="B39" s="1">
        <v>42623.291666608799</v>
      </c>
      <c r="C39" s="1"/>
      <c r="D39" s="3">
        <v>9.0277777777777776E-2</v>
      </c>
      <c r="E39" s="3">
        <v>5.9722222222222225E-2</v>
      </c>
      <c r="F39" s="2">
        <v>42623.487476851849</v>
      </c>
      <c r="G39" s="3">
        <v>0.15625</v>
      </c>
      <c r="H39" s="7">
        <f>Table1[[#This Row],[Leg 1]]+Table1[[#This Row],[Leg 2]]+Table1[[#This Row],[Leg 3]]</f>
        <v>0.30625000000000002</v>
      </c>
    </row>
    <row r="40" spans="1:8">
      <c r="A40" t="s">
        <v>103</v>
      </c>
      <c r="B40" s="1">
        <v>42623.291666608799</v>
      </c>
      <c r="C40" s="1"/>
      <c r="D40" s="3" t="s">
        <v>170</v>
      </c>
      <c r="E40" s="3" t="s">
        <v>170</v>
      </c>
      <c r="F40" s="2">
        <v>42623.449583333335</v>
      </c>
      <c r="G40" s="3" t="s">
        <v>170</v>
      </c>
      <c r="H40" t="s">
        <v>104</v>
      </c>
    </row>
    <row r="41" spans="1:8">
      <c r="A41" t="s">
        <v>106</v>
      </c>
      <c r="B41" s="1">
        <v>42623.291666608799</v>
      </c>
      <c r="C41" s="2">
        <v>42623.375937500001</v>
      </c>
      <c r="D41" s="3">
        <f>Table1[[#This Row],[Checkpoint 1]]-Table1[[#This Row],[Start]]</f>
        <v>8.4270891202322673E-2</v>
      </c>
      <c r="E41" s="3">
        <f>Table1[[#This Row],[Checkpoint 2]]-Table1[[#This Row],[Checkpoint 1]]</f>
        <v>8.0162037033005618E-2</v>
      </c>
      <c r="F41" s="2">
        <v>42623.456099537034</v>
      </c>
      <c r="G41" s="3">
        <f>Table1[[#This Row],[Finish]]-Table1[[#This Row],[Leg 2]]-Table1[[#This Row],[Leg 1]]</f>
        <v>0.14621521991281988</v>
      </c>
      <c r="H41" t="s">
        <v>107</v>
      </c>
    </row>
    <row r="42" spans="1:8">
      <c r="A42" t="s">
        <v>108</v>
      </c>
      <c r="B42" s="1">
        <v>42623.291666608799</v>
      </c>
      <c r="C42" s="2">
        <v>42623.37672453704</v>
      </c>
      <c r="D42" s="3">
        <f>Table1[[#This Row],[Checkpoint 1]]-Table1[[#This Row],[Start]]</f>
        <v>8.5057928241440095E-2</v>
      </c>
      <c r="E42" s="3">
        <f>Table1[[#This Row],[Checkpoint 2]]-Table1[[#This Row],[Checkpoint 1]]</f>
        <v>6.8668981475639157E-2</v>
      </c>
      <c r="F42" s="2">
        <v>42623.445393518516</v>
      </c>
      <c r="G42" s="3">
        <f>Table1[[#This Row],[Finish]]-Table1[[#This Row],[Leg 2]]-Table1[[#This Row],[Leg 1]]</f>
        <v>0.15731475694958741</v>
      </c>
      <c r="H42" t="s">
        <v>109</v>
      </c>
    </row>
    <row r="43" spans="1:8">
      <c r="A43" t="s">
        <v>111</v>
      </c>
      <c r="B43" s="1">
        <v>42623.291666608799</v>
      </c>
      <c r="C43" s="2">
        <v>42623.388113425928</v>
      </c>
      <c r="D43" s="3">
        <f>Table1[[#This Row],[Checkpoint 1]]-Table1[[#This Row],[Start]]</f>
        <v>9.6446817129617557E-2</v>
      </c>
      <c r="E43" s="3">
        <f>Table1[[#This Row],[Checkpoint 2]]-Table1[[#This Row],[Checkpoint 1]]</f>
        <v>9.0370370366144925E-2</v>
      </c>
      <c r="F43" s="2">
        <v>42623.478483796294</v>
      </c>
      <c r="G43" s="3">
        <f>Table1[[#This Row],[Finish]]-Table1[[#This Row],[Leg 2]]-Table1[[#This Row],[Leg 1]]</f>
        <v>0.13142355324497829</v>
      </c>
      <c r="H43" t="s">
        <v>112</v>
      </c>
    </row>
    <row r="44" spans="1:8">
      <c r="A44" t="s">
        <v>113</v>
      </c>
      <c r="B44" s="1">
        <v>42623.291666608799</v>
      </c>
      <c r="C44" s="1"/>
      <c r="D44" s="3" t="s">
        <v>170</v>
      </c>
      <c r="E44" s="3" t="s">
        <v>170</v>
      </c>
      <c r="F44" s="2">
        <v>42623.431620370371</v>
      </c>
      <c r="G44" s="3" t="s">
        <v>170</v>
      </c>
      <c r="H44" t="s">
        <v>114</v>
      </c>
    </row>
    <row r="45" spans="1:8">
      <c r="A45" t="s">
        <v>115</v>
      </c>
      <c r="B45" s="1">
        <v>42623.291666608799</v>
      </c>
      <c r="C45" s="2">
        <v>42623.372094907405</v>
      </c>
      <c r="D45" s="3">
        <f>Table1[[#This Row],[Checkpoint 1]]-Table1[[#This Row],[Start]]</f>
        <v>8.0428298606420867E-2</v>
      </c>
      <c r="E45" s="3">
        <f>Table1[[#This Row],[Checkpoint 2]]-Table1[[#This Row],[Checkpoint 1]]</f>
        <v>7.4756944450200535E-2</v>
      </c>
      <c r="F45" s="2">
        <v>42623.446851851855</v>
      </c>
      <c r="G45" s="3">
        <f>Table1[[#This Row],[Finish]]-Table1[[#This Row],[Leg 2]]-Table1[[#This Row],[Leg 1]]</f>
        <v>0.16575225694337858</v>
      </c>
      <c r="H45" t="s">
        <v>116</v>
      </c>
    </row>
    <row r="46" spans="1:8">
      <c r="A46" t="s">
        <v>118</v>
      </c>
      <c r="B46" s="1">
        <v>42623.291666608799</v>
      </c>
      <c r="C46" s="1"/>
      <c r="D46" s="3" t="s">
        <v>170</v>
      </c>
      <c r="E46" s="3" t="s">
        <v>170</v>
      </c>
      <c r="F46" s="2">
        <v>42623.434004629627</v>
      </c>
      <c r="G46" s="3" t="s">
        <v>170</v>
      </c>
      <c r="H46" t="s">
        <v>119</v>
      </c>
    </row>
    <row r="47" spans="1:8">
      <c r="A47" t="s">
        <v>121</v>
      </c>
      <c r="B47" s="1">
        <v>42623.291666608799</v>
      </c>
      <c r="C47" s="1"/>
      <c r="D47" s="3" t="s">
        <v>170</v>
      </c>
      <c r="E47" s="3" t="s">
        <v>170</v>
      </c>
      <c r="F47" s="2">
        <v>42623.444814814815</v>
      </c>
      <c r="G47" s="3" t="s">
        <v>170</v>
      </c>
      <c r="H47" t="s">
        <v>122</v>
      </c>
    </row>
    <row r="48" spans="1:8">
      <c r="A48" t="s">
        <v>124</v>
      </c>
      <c r="B48" s="1">
        <v>42623.291666608799</v>
      </c>
      <c r="C48" s="2">
        <v>42623.35728009259</v>
      </c>
      <c r="D48" s="3">
        <f>Table1[[#This Row],[Checkpoint 1]]-Table1[[#This Row],[Start]]</f>
        <v>6.5613483791821636E-2</v>
      </c>
      <c r="E48" s="3">
        <f>Table1[[#This Row],[Checkpoint 2]]-Table1[[#This Row],[Checkpoint 1]]</f>
        <v>7.1932870370801538E-2</v>
      </c>
      <c r="F48" s="2">
        <v>42623.429212962961</v>
      </c>
      <c r="G48" s="3">
        <f>Table1[[#This Row],[Finish]]-Table1[[#This Row],[Leg 2]]-Table1[[#This Row],[Leg 1]]</f>
        <v>0.19009253472626569</v>
      </c>
      <c r="H48" t="s">
        <v>125</v>
      </c>
    </row>
    <row r="49" spans="1:8">
      <c r="A49" t="s">
        <v>127</v>
      </c>
      <c r="B49" s="1">
        <v>42623.291666608799</v>
      </c>
      <c r="C49" s="2">
        <v>42623.355567129627</v>
      </c>
      <c r="D49" s="3">
        <f>Table1[[#This Row],[Checkpoint 1]]-Table1[[#This Row],[Start]]</f>
        <v>6.3900520828610752E-2</v>
      </c>
      <c r="E49" s="3">
        <f>Table1[[#This Row],[Checkpoint 2]]-Table1[[#This Row],[Checkpoint 1]]</f>
        <v>7.6296296298096422E-2</v>
      </c>
      <c r="F49" s="2">
        <v>42623.431863425925</v>
      </c>
      <c r="G49" s="3">
        <f>Table1[[#This Row],[Finish]]-Table1[[#This Row],[Leg 2]]-Table1[[#This Row],[Leg 1]]</f>
        <v>0.18935179398440394</v>
      </c>
      <c r="H49" t="s">
        <v>128</v>
      </c>
    </row>
    <row r="50" spans="1:8">
      <c r="A50" t="s">
        <v>129</v>
      </c>
      <c r="B50" s="1">
        <v>42623.291666608799</v>
      </c>
      <c r="C50" s="2">
        <v>42623.355694444443</v>
      </c>
      <c r="D50" s="3">
        <f>Table1[[#This Row],[Checkpoint 1]]-Table1[[#This Row],[Start]]</f>
        <v>6.4027835644083098E-2</v>
      </c>
      <c r="E50" s="3">
        <f>Table1[[#This Row],[Checkpoint 2]]-Table1[[#This Row],[Checkpoint 1]]</f>
        <v>7.6134259259561077E-2</v>
      </c>
      <c r="F50" s="2">
        <v>42623.431828703702</v>
      </c>
      <c r="G50" s="3">
        <f>Table1[[#This Row],[Finish]]-Table1[[#This Row],[Leg 2]]-Table1[[#This Row],[Leg 1]]</f>
        <v>0.19302077546672619</v>
      </c>
      <c r="H50" t="s">
        <v>130</v>
      </c>
    </row>
    <row r="51" spans="1:8">
      <c r="A51" t="s">
        <v>131</v>
      </c>
      <c r="B51" s="1">
        <v>42623.291666608799</v>
      </c>
      <c r="C51" s="1"/>
      <c r="D51" s="3" t="s">
        <v>170</v>
      </c>
      <c r="E51" s="3" t="s">
        <v>170</v>
      </c>
      <c r="F51" s="2">
        <v>42623.435983796298</v>
      </c>
      <c r="G51" s="3" t="s">
        <v>170</v>
      </c>
      <c r="H51" t="s">
        <v>132</v>
      </c>
    </row>
    <row r="52" spans="1:8">
      <c r="A52" t="s">
        <v>133</v>
      </c>
      <c r="B52" s="1">
        <v>42623.291666608799</v>
      </c>
      <c r="C52" s="2">
        <v>42623.410960648151</v>
      </c>
      <c r="D52" s="3">
        <f>Table1[[#This Row],[Checkpoint 1]]-Table1[[#This Row],[Start]]</f>
        <v>0.11929403935209848</v>
      </c>
      <c r="E52" s="3" t="s">
        <v>170</v>
      </c>
      <c r="F52" s="1"/>
      <c r="G52" s="3" t="e">
        <f>Table1[[#This Row],[Finish]]-Table1[[#This Row],[Leg 2]]-Table1[[#This Row],[Leg 1]]</f>
        <v>#VALUE!</v>
      </c>
      <c r="H52" t="s">
        <v>134</v>
      </c>
    </row>
    <row r="53" spans="1:8">
      <c r="A53" t="s">
        <v>111</v>
      </c>
      <c r="B53" s="1">
        <v>42623.291666608799</v>
      </c>
      <c r="C53" s="1"/>
      <c r="D53" s="3" t="s">
        <v>170</v>
      </c>
      <c r="E53" s="3" t="s">
        <v>170</v>
      </c>
      <c r="F53" s="2">
        <v>42623.452048611114</v>
      </c>
      <c r="G53" s="3" t="e">
        <f>Table1[[#This Row],[Finish]]-Table1[[#This Row],[Leg 2]]-Table1[[#This Row],[Leg 1]]</f>
        <v>#VALUE!</v>
      </c>
      <c r="H53" t="s">
        <v>135</v>
      </c>
    </row>
    <row r="54" spans="1:8">
      <c r="A54" t="s">
        <v>137</v>
      </c>
      <c r="B54" s="1">
        <v>42623.291666608799</v>
      </c>
      <c r="C54" s="2">
        <v>42623.367534722223</v>
      </c>
      <c r="D54" s="3">
        <f>Table1[[#This Row],[Checkpoint 1]]-Table1[[#This Row],[Start]]</f>
        <v>7.5868113424803596E-2</v>
      </c>
      <c r="E54" s="3">
        <f>Table1[[#This Row],[Checkpoint 2]]-Table1[[#This Row],[Checkpoint 1]]</f>
        <v>8.5752314815181307E-2</v>
      </c>
      <c r="F54" s="2">
        <v>42623.453287037039</v>
      </c>
      <c r="G54" s="3">
        <f>Table1[[#This Row],[Finish]]-Table1[[#This Row],[Leg 2]]-Table1[[#This Row],[Leg 1]]</f>
        <v>0.19840271990816327</v>
      </c>
      <c r="H54" t="s">
        <v>138</v>
      </c>
    </row>
    <row r="55" spans="1:8">
      <c r="A55" t="s">
        <v>139</v>
      </c>
      <c r="B55" s="1">
        <v>42623.291666608799</v>
      </c>
      <c r="C55" s="2">
        <v>42623.367488425924</v>
      </c>
      <c r="D55" s="3">
        <f>Table1[[#This Row],[Checkpoint 1]]-Table1[[#This Row],[Start]]</f>
        <v>7.5821817124960944E-2</v>
      </c>
      <c r="E55" s="3">
        <f>Table1[[#This Row],[Checkpoint 2]]-Table1[[#This Row],[Checkpoint 1]]</f>
        <v>8.5821759261307307E-2</v>
      </c>
      <c r="F55" s="2">
        <v>42623.453310185185</v>
      </c>
      <c r="G55" s="3">
        <f>Table1[[#This Row],[Finish]]-Table1[[#This Row],[Leg 2]]-Table1[[#This Row],[Leg 1]]</f>
        <v>0.1984142939841021</v>
      </c>
      <c r="H55" t="s">
        <v>140</v>
      </c>
    </row>
    <row r="56" spans="1:8">
      <c r="A56" t="s">
        <v>142</v>
      </c>
      <c r="B56" s="1">
        <v>42623.291666608799</v>
      </c>
      <c r="C56" s="1"/>
      <c r="D56" s="3" t="s">
        <v>170</v>
      </c>
      <c r="E56" s="3" t="s">
        <v>170</v>
      </c>
      <c r="F56" s="2">
        <v>42623.456770833334</v>
      </c>
      <c r="G56" s="3" t="s">
        <v>170</v>
      </c>
      <c r="H56" t="s">
        <v>143</v>
      </c>
    </row>
    <row r="57" spans="1:8">
      <c r="A57" t="s">
        <v>144</v>
      </c>
      <c r="B57" s="1">
        <v>42623.291666608799</v>
      </c>
      <c r="C57" s="2">
        <v>42623.391689814816</v>
      </c>
      <c r="D57" s="3">
        <f>Table1[[#This Row],[Checkpoint 1]]-Table1[[#This Row],[Start]]</f>
        <v>0.10002320601779502</v>
      </c>
      <c r="E57" s="3">
        <f>Table1[[#This Row],[Checkpoint 2]]-Table1[[#This Row],[Checkpoint 1]]</f>
        <v>7.5405092589790002E-2</v>
      </c>
      <c r="F57" s="2">
        <v>42623.467094907406</v>
      </c>
      <c r="G57" s="3">
        <f>Table1[[#This Row],[Finish]]-Table1[[#This Row],[Leg 2]]-Table1[[#This Row],[Leg 1]]</f>
        <v>0.18571753472574831</v>
      </c>
      <c r="H57" t="s">
        <v>145</v>
      </c>
    </row>
    <row r="58" spans="1:8">
      <c r="A58" t="s">
        <v>146</v>
      </c>
      <c r="B58" s="1">
        <v>42623.291666608799</v>
      </c>
      <c r="C58" s="1"/>
      <c r="D58" s="3" t="s">
        <v>170</v>
      </c>
      <c r="E58" s="3" t="s">
        <v>170</v>
      </c>
      <c r="F58" s="1"/>
      <c r="G58" s="3" t="s">
        <v>170</v>
      </c>
      <c r="H58" t="s">
        <v>147</v>
      </c>
    </row>
    <row r="59" spans="1:8">
      <c r="A59" t="s">
        <v>148</v>
      </c>
      <c r="B59" s="1">
        <v>42623.291666608799</v>
      </c>
      <c r="C59" s="1"/>
      <c r="D59" s="3" t="s">
        <v>170</v>
      </c>
      <c r="E59" s="3" t="s">
        <v>170</v>
      </c>
      <c r="F59" s="2">
        <v>42623.443333333336</v>
      </c>
      <c r="G59" s="3" t="s">
        <v>170</v>
      </c>
      <c r="H59" t="s">
        <v>149</v>
      </c>
    </row>
    <row r="60" spans="1:8">
      <c r="A60" t="s">
        <v>150</v>
      </c>
      <c r="B60" s="1">
        <v>42623.291666608799</v>
      </c>
      <c r="C60" s="2">
        <v>42623.35800925926</v>
      </c>
      <c r="D60" s="3">
        <f>Table1[[#This Row],[Checkpoint 1]]-Table1[[#This Row],[Start]]</f>
        <v>6.6342650461592712E-2</v>
      </c>
      <c r="E60" s="3" t="s">
        <v>170</v>
      </c>
      <c r="F60" s="1"/>
      <c r="G60" s="3" t="s">
        <v>170</v>
      </c>
      <c r="H60" t="s">
        <v>151</v>
      </c>
    </row>
    <row r="61" spans="1:8">
      <c r="A61" t="s">
        <v>152</v>
      </c>
      <c r="B61" s="1">
        <v>42623.291666608799</v>
      </c>
      <c r="C61" s="2">
        <v>42623.367349537039</v>
      </c>
      <c r="D61" s="3">
        <f>Table1[[#This Row],[Checkpoint 1]]-Table1[[#This Row],[Start]]</f>
        <v>7.5682928239984903E-2</v>
      </c>
      <c r="E61" s="3">
        <f>Table1[[#This Row],[Checkpoint 2]]-Table1[[#This Row],[Checkpoint 1]]</f>
        <v>7.8854166662495118E-2</v>
      </c>
      <c r="F61" s="2">
        <v>42623.446203703701</v>
      </c>
      <c r="G61" s="3">
        <f>Table1[[#This Row],[Finish]]-Table1[[#This Row],[Leg 2]]-Table1[[#This Row],[Leg 1]]</f>
        <v>0.22033559028270516</v>
      </c>
      <c r="H61" t="s">
        <v>153</v>
      </c>
    </row>
    <row r="62" spans="1:8">
      <c r="A62" t="s">
        <v>155</v>
      </c>
      <c r="B62" s="1">
        <v>42623.291666608799</v>
      </c>
      <c r="C62" s="2">
        <v>42623.364398148151</v>
      </c>
      <c r="D62" s="3">
        <f>Table1[[#This Row],[Checkpoint 1]]-Table1[[#This Row],[Start]]</f>
        <v>7.2731539352389518E-2</v>
      </c>
      <c r="E62" s="3">
        <f>Table1[[#This Row],[Checkpoint 2]]-Table1[[#This Row],[Checkpoint 1]]</f>
        <v>5.9062499996798579E-2</v>
      </c>
      <c r="F62" s="2">
        <v>42623.423460648148</v>
      </c>
      <c r="G62" s="3">
        <f>Table1[[#This Row],[Finish]]-Table1[[#This Row],[Leg 2]]-Table1[[#This Row],[Leg 1]]</f>
        <v>0.24321753472488594</v>
      </c>
      <c r="H62" t="s">
        <v>156</v>
      </c>
    </row>
    <row r="63" spans="1:8">
      <c r="A63" t="s">
        <v>155</v>
      </c>
      <c r="B63" s="1">
        <v>42623.291666608799</v>
      </c>
      <c r="C63" s="2">
        <v>42623.364074074074</v>
      </c>
      <c r="D63" s="3">
        <f>Table1[[#This Row],[Checkpoint 1]]-Table1[[#This Row],[Start]]</f>
        <v>7.2407465275318827E-2</v>
      </c>
      <c r="E63" s="3" t="s">
        <v>170</v>
      </c>
      <c r="F63" s="1"/>
      <c r="G63" s="3" t="s">
        <v>170</v>
      </c>
      <c r="H63" t="s">
        <v>157</v>
      </c>
    </row>
    <row r="64" spans="1:8">
      <c r="A64" t="s">
        <v>158</v>
      </c>
      <c r="B64" s="1">
        <v>42623.291666608799</v>
      </c>
      <c r="C64" s="2">
        <v>42623.34302083333</v>
      </c>
      <c r="D64" s="3">
        <f>Table1[[#This Row],[Checkpoint 1]]-Table1[[#This Row],[Start]]</f>
        <v>5.1354224531678483E-2</v>
      </c>
      <c r="E64" s="3">
        <f>Table1[[#This Row],[Checkpoint 2]]-Table1[[#This Row],[Checkpoint 1]]</f>
        <v>6.0312500005238689E-2</v>
      </c>
      <c r="F64" s="2">
        <v>42623.403333333335</v>
      </c>
      <c r="G64" s="3">
        <f>Table1[[#This Row],[Finish]]-Table1[[#This Row],[Leg 2]]-Table1[[#This Row],[Leg 1]]</f>
        <v>0.31748836805567543</v>
      </c>
      <c r="H64" t="s">
        <v>159</v>
      </c>
    </row>
    <row r="65" spans="1:8">
      <c r="A65" t="s">
        <v>14</v>
      </c>
      <c r="B65" s="1">
        <v>42623.291666608799</v>
      </c>
      <c r="C65" s="2">
        <v>42623.379583333335</v>
      </c>
      <c r="D65" s="3">
        <f>Table1[[#This Row],[Checkpoint 1]]-Table1[[#This Row],[Start]]</f>
        <v>8.7916724536626134E-2</v>
      </c>
      <c r="E65" s="3" t="s">
        <v>170</v>
      </c>
      <c r="F65" s="1"/>
      <c r="G65" s="3" t="s">
        <v>170</v>
      </c>
      <c r="H65" t="s">
        <v>161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B1" sqref="B1:B1048576"/>
    </sheetView>
  </sheetViews>
  <sheetFormatPr defaultRowHeight="15"/>
  <cols>
    <col min="1" max="1" width="4.85546875" customWidth="1"/>
    <col min="2" max="2" width="26.28515625" customWidth="1"/>
    <col min="3" max="4" width="16.85546875" hidden="1" customWidth="1"/>
    <col min="5" max="6" width="16.85546875" style="3" customWidth="1"/>
    <col min="7" max="7" width="16.85546875" hidden="1" customWidth="1"/>
    <col min="8" max="8" width="16.85546875" style="3" customWidth="1"/>
    <col min="9" max="9" width="9.28515625" customWidth="1"/>
    <col min="10" max="10" width="11.85546875" hidden="1" customWidth="1"/>
    <col min="11" max="11" width="5.140625" hidden="1" customWidth="1"/>
    <col min="12" max="12" width="10.42578125" hidden="1" customWidth="1"/>
    <col min="13" max="13" width="8.140625" hidden="1" customWidth="1"/>
    <col min="14" max="14" width="13.42578125" hidden="1" customWidth="1"/>
  </cols>
  <sheetData>
    <row r="1" spans="1:14">
      <c r="A1" t="s">
        <v>0</v>
      </c>
      <c r="B1" t="s">
        <v>3</v>
      </c>
      <c r="C1" t="s">
        <v>165</v>
      </c>
      <c r="D1" t="s">
        <v>902</v>
      </c>
      <c r="E1" s="3" t="s">
        <v>164</v>
      </c>
      <c r="F1" s="3" t="s">
        <v>168</v>
      </c>
      <c r="G1" t="s">
        <v>167</v>
      </c>
      <c r="H1" s="3" t="s">
        <v>169</v>
      </c>
      <c r="I1" t="s">
        <v>162</v>
      </c>
      <c r="J1" t="s">
        <v>4</v>
      </c>
      <c r="K1" t="s">
        <v>5</v>
      </c>
      <c r="L1" t="s">
        <v>6</v>
      </c>
      <c r="M1" t="s">
        <v>7</v>
      </c>
      <c r="N1" t="s">
        <v>8</v>
      </c>
    </row>
    <row r="2" spans="1:14">
      <c r="A2">
        <v>1</v>
      </c>
      <c r="B2" t="s">
        <v>901</v>
      </c>
      <c r="C2" s="1">
        <v>42623.291666666664</v>
      </c>
      <c r="D2" s="2">
        <v>42623.340601851851</v>
      </c>
      <c r="E2" s="3">
        <f>Table14[[#This Row],[Checkpoint]]-Table14[[#This Row],[Start]]</f>
        <v>4.8935185186564922E-2</v>
      </c>
      <c r="F2" s="3">
        <f>Table14[[#This Row],[Checkpoint 2]]-Table14[[#This Row],[Checkpoint]]</f>
        <v>5.3425925929332152E-2</v>
      </c>
      <c r="G2" s="2">
        <v>42623.39402777778</v>
      </c>
      <c r="H2" s="3">
        <f>Table14[[#This Row],[Finish]]-Table14[[#This Row],[Leg 2]]-Table14[[#This Row],[Leg 1]]</f>
        <v>0.1037152777729918</v>
      </c>
      <c r="I2" t="s">
        <v>900</v>
      </c>
      <c r="J2">
        <v>1</v>
      </c>
      <c r="K2">
        <v>32</v>
      </c>
      <c r="L2" t="s">
        <v>12</v>
      </c>
      <c r="M2" t="s">
        <v>13</v>
      </c>
      <c r="N2" t="s">
        <v>13</v>
      </c>
    </row>
    <row r="3" spans="1:14">
      <c r="A3">
        <v>2</v>
      </c>
      <c r="B3" t="s">
        <v>899</v>
      </c>
      <c r="C3" s="1">
        <v>42623.291666666664</v>
      </c>
      <c r="D3" s="2"/>
      <c r="E3" s="3" t="s">
        <v>170</v>
      </c>
      <c r="F3" s="3" t="s">
        <v>170</v>
      </c>
      <c r="G3" s="2">
        <v>42623.397002314814</v>
      </c>
      <c r="H3" s="3" t="s">
        <v>170</v>
      </c>
      <c r="I3" t="s">
        <v>898</v>
      </c>
      <c r="J3">
        <v>1</v>
      </c>
      <c r="K3">
        <v>20</v>
      </c>
      <c r="L3" t="s">
        <v>20</v>
      </c>
      <c r="M3" t="s">
        <v>21</v>
      </c>
      <c r="N3" t="s">
        <v>21</v>
      </c>
    </row>
    <row r="4" spans="1:14">
      <c r="A4">
        <v>3</v>
      </c>
      <c r="B4" t="s">
        <v>897</v>
      </c>
      <c r="C4" s="1">
        <v>42623.291666608799</v>
      </c>
      <c r="D4" s="2">
        <v>42623.341562499998</v>
      </c>
      <c r="E4" s="3">
        <f>Table14[[#This Row],[Checkpoint]]-Table14[[#This Row],[Start]]</f>
        <v>4.989589119941229E-2</v>
      </c>
      <c r="F4" s="3">
        <f>Table14[[#This Row],[Checkpoint 2]]-Table14[[#This Row],[Checkpoint]]</f>
        <v>5.85763888884685E-2</v>
      </c>
      <c r="G4" s="2">
        <v>42623.400138888886</v>
      </c>
      <c r="H4" s="3">
        <f>Table14[[#This Row],[Finish]]-Table14[[#This Row],[Leg 2]]-Table14[[#This Row],[Leg 1]]</f>
        <v>0.11408559028248957</v>
      </c>
      <c r="I4" t="s">
        <v>896</v>
      </c>
      <c r="J4">
        <v>1</v>
      </c>
      <c r="K4">
        <v>22</v>
      </c>
      <c r="L4" t="s">
        <v>12</v>
      </c>
      <c r="M4" t="s">
        <v>13</v>
      </c>
      <c r="N4" t="s">
        <v>13</v>
      </c>
    </row>
    <row r="5" spans="1:14">
      <c r="A5">
        <v>4</v>
      </c>
      <c r="B5" t="s">
        <v>895</v>
      </c>
      <c r="C5" s="1">
        <v>42623.291666608799</v>
      </c>
      <c r="D5" s="2">
        <v>42623.34171296296</v>
      </c>
      <c r="E5" s="3">
        <f>Table14[[#This Row],[Checkpoint]]-Table14[[#This Row],[Start]]</f>
        <v>5.0046354161167983E-2</v>
      </c>
      <c r="F5" s="3">
        <f>Table14[[#This Row],[Checkpoint 2]]-Table14[[#This Row],[Checkpoint]]</f>
        <v>5.7418981486989651E-2</v>
      </c>
      <c r="G5" s="2">
        <v>42623.399131944447</v>
      </c>
      <c r="H5" s="3">
        <f>Table14[[#This Row],[Finish]]-Table14[[#This Row],[Leg 2]]-Table14[[#This Row],[Leg 1]]</f>
        <v>0.12134253472221276</v>
      </c>
      <c r="I5" t="s">
        <v>894</v>
      </c>
      <c r="J5">
        <v>1</v>
      </c>
      <c r="K5">
        <v>24</v>
      </c>
      <c r="L5" t="s">
        <v>12</v>
      </c>
      <c r="M5" t="s">
        <v>13</v>
      </c>
      <c r="N5" t="s">
        <v>13</v>
      </c>
    </row>
    <row r="6" spans="1:14">
      <c r="A6">
        <v>5</v>
      </c>
      <c r="B6" t="s">
        <v>893</v>
      </c>
      <c r="C6" s="1">
        <v>42623.291666608799</v>
      </c>
      <c r="D6" s="2">
        <v>42623.342685185184</v>
      </c>
      <c r="E6" s="3">
        <f>Table14[[#This Row],[Checkpoint]]-Table14[[#This Row],[Start]]</f>
        <v>5.1018576385104097E-2</v>
      </c>
      <c r="F6" s="3">
        <f>Table14[[#This Row],[Checkpoint 2]]-Table14[[#This Row],[Checkpoint]]</f>
        <v>5.6574074078525882E-2</v>
      </c>
      <c r="G6" s="2">
        <v>42623.399259259262</v>
      </c>
      <c r="H6" s="3">
        <f>Table14[[#This Row],[Finish]]-Table14[[#This Row],[Leg 2]]-Table14[[#This Row],[Leg 1]]</f>
        <v>0.13276614583266633</v>
      </c>
      <c r="I6" t="s">
        <v>892</v>
      </c>
      <c r="J6">
        <v>1</v>
      </c>
      <c r="K6">
        <v>40</v>
      </c>
      <c r="L6" t="s">
        <v>20</v>
      </c>
      <c r="M6" t="s">
        <v>21</v>
      </c>
      <c r="N6" t="s">
        <v>21</v>
      </c>
    </row>
    <row r="7" spans="1:14">
      <c r="A7">
        <v>6</v>
      </c>
      <c r="B7" t="s">
        <v>891</v>
      </c>
      <c r="C7" s="1">
        <v>42623.291666608799</v>
      </c>
      <c r="D7" s="2">
        <v>42623.345023148147</v>
      </c>
      <c r="E7" s="3">
        <f>Table14[[#This Row],[Checkpoint]]-Table14[[#This Row],[Start]]</f>
        <v>5.3356539348897059E-2</v>
      </c>
      <c r="F7" s="3">
        <f>Table14[[#This Row],[Checkpoint 2]]-Table14[[#This Row],[Checkpoint]]</f>
        <v>6.0231481482333038E-2</v>
      </c>
      <c r="G7" s="2">
        <v>42623.40525462963</v>
      </c>
      <c r="H7" s="3">
        <f>Table14[[#This Row],[Finish]]-Table14[[#This Row],[Leg 2]]-Table14[[#This Row],[Leg 1]]</f>
        <v>0.12890040509469583</v>
      </c>
      <c r="I7" t="s">
        <v>890</v>
      </c>
      <c r="J7">
        <v>1</v>
      </c>
      <c r="K7">
        <v>49</v>
      </c>
      <c r="L7" t="s">
        <v>12</v>
      </c>
      <c r="M7" t="s">
        <v>13</v>
      </c>
      <c r="N7" t="s">
        <v>13</v>
      </c>
    </row>
    <row r="8" spans="1:14">
      <c r="A8">
        <v>7</v>
      </c>
      <c r="B8" t="s">
        <v>889</v>
      </c>
      <c r="C8" s="1">
        <v>42623.291666608799</v>
      </c>
      <c r="D8" s="2">
        <v>42623.344768518517</v>
      </c>
      <c r="E8" s="3">
        <f>Table14[[#This Row],[Checkpoint]]-Table14[[#This Row],[Start]]</f>
        <v>5.3101909717952367E-2</v>
      </c>
      <c r="F8" s="3">
        <f>Table14[[#This Row],[Checkpoint 2]]-Table14[[#This Row],[Checkpoint]]</f>
        <v>6.2812500000291038E-2</v>
      </c>
      <c r="G8" s="2">
        <v>42623.407581018517</v>
      </c>
      <c r="H8" s="3">
        <f>Table14[[#This Row],[Finish]]-Table14[[#This Row],[Leg 2]]-Table14[[#This Row],[Leg 1]]</f>
        <v>0.12777771991138623</v>
      </c>
      <c r="I8" t="s">
        <v>887</v>
      </c>
      <c r="J8">
        <v>1</v>
      </c>
      <c r="K8">
        <v>41</v>
      </c>
      <c r="L8" t="s">
        <v>12</v>
      </c>
      <c r="M8" t="s">
        <v>13</v>
      </c>
      <c r="N8" t="s">
        <v>13</v>
      </c>
    </row>
    <row r="9" spans="1:14">
      <c r="A9">
        <v>8</v>
      </c>
      <c r="B9" t="s">
        <v>888</v>
      </c>
      <c r="C9" s="1">
        <v>42623.291666608799</v>
      </c>
      <c r="D9" s="2">
        <v>42623.35328703704</v>
      </c>
      <c r="E9" s="3">
        <f>Table14[[#This Row],[Checkpoint]]-Table14[[#This Row],[Start]]</f>
        <v>6.1620428241440095E-2</v>
      </c>
      <c r="F9" s="3">
        <f>Table14[[#This Row],[Checkpoint 2]]-Table14[[#This Row],[Checkpoint]]</f>
        <v>7.2118055555620231E-2</v>
      </c>
      <c r="G9" s="2">
        <v>42623.425405092596</v>
      </c>
      <c r="H9" s="3">
        <f>Table14[[#This Row],[Finish]]-Table14[[#This Row],[Leg 2]]-Table14[[#This Row],[Leg 1]]</f>
        <v>0.10995364583256931</v>
      </c>
      <c r="I9" t="s">
        <v>887</v>
      </c>
      <c r="J9">
        <v>1</v>
      </c>
      <c r="K9">
        <v>24</v>
      </c>
      <c r="L9" t="s">
        <v>12</v>
      </c>
      <c r="M9" t="s">
        <v>13</v>
      </c>
      <c r="N9" t="s">
        <v>13</v>
      </c>
    </row>
    <row r="10" spans="1:14">
      <c r="A10">
        <v>9</v>
      </c>
      <c r="B10" t="s">
        <v>886</v>
      </c>
      <c r="C10" s="1">
        <v>42623.291666608799</v>
      </c>
      <c r="D10" s="2">
        <v>42623.346944444442</v>
      </c>
      <c r="E10" s="3">
        <f>Table14[[#This Row],[Checkpoint]]-Table14[[#This Row],[Start]]</f>
        <v>5.5277835643209983E-2</v>
      </c>
      <c r="F10" s="3">
        <f>Table14[[#This Row],[Checkpoint 2]]-Table14[[#This Row],[Checkpoint]]</f>
        <v>5.9409722227428574E-2</v>
      </c>
      <c r="G10" s="2">
        <v>42623.406354166669</v>
      </c>
      <c r="H10" s="3">
        <f>Table14[[#This Row],[Finish]]-Table14[[#This Row],[Leg 2]]-Table14[[#This Row],[Leg 1]]</f>
        <v>0.12950225694417625</v>
      </c>
      <c r="I10" t="s">
        <v>885</v>
      </c>
      <c r="J10">
        <v>1</v>
      </c>
      <c r="K10">
        <v>30</v>
      </c>
      <c r="L10" t="s">
        <v>12</v>
      </c>
      <c r="M10" t="s">
        <v>13</v>
      </c>
      <c r="N10" t="s">
        <v>13</v>
      </c>
    </row>
    <row r="11" spans="1:14">
      <c r="A11">
        <v>10</v>
      </c>
      <c r="B11" t="s">
        <v>884</v>
      </c>
      <c r="C11" s="1">
        <v>42623.291666608799</v>
      </c>
      <c r="D11" s="2">
        <v>42623.347118055557</v>
      </c>
      <c r="E11" s="3">
        <f>Table14[[#This Row],[Checkpoint]]-Table14[[#This Row],[Start]]</f>
        <v>5.545144675852498E-2</v>
      </c>
      <c r="F11" s="3">
        <f>Table14[[#This Row],[Checkpoint 2]]-Table14[[#This Row],[Checkpoint]]</f>
        <v>6.401620370161254E-2</v>
      </c>
      <c r="G11" s="2">
        <v>42623.411134259259</v>
      </c>
      <c r="H11" s="3">
        <f>Table14[[#This Row],[Finish]]-Table14[[#This Row],[Leg 2]]-Table14[[#This Row],[Leg 1]]</f>
        <v>0.12840271991023286</v>
      </c>
      <c r="I11" t="s">
        <v>883</v>
      </c>
      <c r="J11">
        <v>1</v>
      </c>
      <c r="K11">
        <v>40</v>
      </c>
      <c r="L11" t="s">
        <v>12</v>
      </c>
      <c r="M11" t="s">
        <v>13</v>
      </c>
      <c r="N11" t="s">
        <v>13</v>
      </c>
    </row>
    <row r="12" spans="1:14">
      <c r="A12">
        <v>11</v>
      </c>
      <c r="B12" t="s">
        <v>882</v>
      </c>
      <c r="C12" s="1">
        <v>42623.291666608799</v>
      </c>
      <c r="D12" s="2">
        <v>42623.348009259258</v>
      </c>
      <c r="E12" s="3">
        <f>Table14[[#This Row],[Checkpoint]]-Table14[[#This Row],[Start]]</f>
        <v>5.6342650459555443E-2</v>
      </c>
      <c r="F12" s="3">
        <f>Table14[[#This Row],[Checkpoint 2]]-Table14[[#This Row],[Checkpoint]]</f>
        <v>6.886574074451346E-2</v>
      </c>
      <c r="G12" s="2">
        <v>42623.416875000003</v>
      </c>
      <c r="H12" s="3">
        <f>Table14[[#This Row],[Finish]]-Table14[[#This Row],[Leg 2]]-Table14[[#This Row],[Leg 1]]</f>
        <v>0.12559021990704222</v>
      </c>
      <c r="I12" t="s">
        <v>881</v>
      </c>
      <c r="J12">
        <v>1</v>
      </c>
      <c r="K12">
        <v>30</v>
      </c>
      <c r="L12" t="s">
        <v>12</v>
      </c>
      <c r="M12" t="s">
        <v>13</v>
      </c>
      <c r="N12" t="s">
        <v>13</v>
      </c>
    </row>
    <row r="13" spans="1:14">
      <c r="A13">
        <v>12</v>
      </c>
      <c r="B13" t="s">
        <v>880</v>
      </c>
      <c r="C13" s="1">
        <v>42623.291666608799</v>
      </c>
      <c r="D13" s="2">
        <v>42623.347349537034</v>
      </c>
      <c r="E13" s="3">
        <f>Table14[[#This Row],[Checkpoint]]-Table14[[#This Row],[Start]]</f>
        <v>5.5682928235910367E-2</v>
      </c>
      <c r="F13" s="3">
        <f>Table14[[#This Row],[Checkpoint 2]]-Table14[[#This Row],[Checkpoint]]</f>
        <v>6.1898148152977228E-2</v>
      </c>
      <c r="G13" s="2">
        <v>42623.409247685187</v>
      </c>
      <c r="H13" s="3">
        <f>Table14[[#This Row],[Finish]]-Table14[[#This Row],[Leg 2]]-Table14[[#This Row],[Leg 1]]</f>
        <v>0.13346059027777907</v>
      </c>
      <c r="I13" t="s">
        <v>879</v>
      </c>
      <c r="J13">
        <v>1</v>
      </c>
      <c r="K13">
        <v>37</v>
      </c>
      <c r="L13" t="s">
        <v>20</v>
      </c>
      <c r="M13" t="s">
        <v>21</v>
      </c>
      <c r="N13" t="s">
        <v>21</v>
      </c>
    </row>
    <row r="14" spans="1:14">
      <c r="A14">
        <v>13</v>
      </c>
      <c r="B14" t="s">
        <v>878</v>
      </c>
      <c r="C14" s="1">
        <v>42623.291666608799</v>
      </c>
      <c r="D14" s="1"/>
      <c r="E14" s="3" t="s">
        <v>170</v>
      </c>
      <c r="F14" s="3" t="s">
        <v>170</v>
      </c>
      <c r="G14" s="2">
        <v>42623.419699074075</v>
      </c>
      <c r="H14" s="3" t="s">
        <v>170</v>
      </c>
      <c r="I14" t="s">
        <v>877</v>
      </c>
      <c r="J14">
        <v>1</v>
      </c>
      <c r="K14">
        <v>31</v>
      </c>
      <c r="L14" t="s">
        <v>12</v>
      </c>
      <c r="M14" t="s">
        <v>13</v>
      </c>
      <c r="N14" t="s">
        <v>13</v>
      </c>
    </row>
    <row r="15" spans="1:14">
      <c r="A15">
        <v>14</v>
      </c>
      <c r="B15" t="s">
        <v>876</v>
      </c>
      <c r="C15" s="1">
        <v>42623.291666608799</v>
      </c>
      <c r="D15" s="1"/>
      <c r="E15" s="3" t="s">
        <v>170</v>
      </c>
      <c r="F15" s="3" t="s">
        <v>170</v>
      </c>
      <c r="G15" s="2">
        <v>42623.42428240741</v>
      </c>
      <c r="H15" s="3" t="s">
        <v>170</v>
      </c>
      <c r="I15" t="s">
        <v>875</v>
      </c>
      <c r="J15">
        <v>1</v>
      </c>
      <c r="K15">
        <v>53</v>
      </c>
      <c r="L15" t="s">
        <v>12</v>
      </c>
      <c r="M15" t="s">
        <v>13</v>
      </c>
      <c r="N15" t="s">
        <v>13</v>
      </c>
    </row>
    <row r="16" spans="1:14">
      <c r="A16">
        <v>15</v>
      </c>
      <c r="B16" t="s">
        <v>874</v>
      </c>
      <c r="C16" s="1">
        <v>42623.291666608799</v>
      </c>
      <c r="D16" s="2">
        <v>42623.343981481485</v>
      </c>
      <c r="E16" s="3">
        <f>Table14[[#This Row],[Checkpoint]]-Table14[[#This Row],[Start]]</f>
        <v>5.2314872686110903E-2</v>
      </c>
      <c r="F16" s="3">
        <f>Table14[[#This Row],[Checkpoint 2]]-Table14[[#This Row],[Checkpoint]]</f>
        <v>6.4999999995052349E-2</v>
      </c>
      <c r="G16" s="2">
        <v>42623.40898148148</v>
      </c>
      <c r="H16" s="3">
        <f>Table14[[#This Row],[Finish]]-Table14[[#This Row],[Leg 2]]-Table14[[#This Row],[Leg 1]]</f>
        <v>0.14578697917068861</v>
      </c>
      <c r="I16" t="s">
        <v>873</v>
      </c>
      <c r="J16">
        <v>1</v>
      </c>
      <c r="K16">
        <v>41</v>
      </c>
      <c r="L16" t="s">
        <v>12</v>
      </c>
      <c r="M16" t="s">
        <v>13</v>
      </c>
      <c r="N16" t="s">
        <v>13</v>
      </c>
    </row>
    <row r="17" spans="1:14">
      <c r="A17">
        <v>16</v>
      </c>
      <c r="B17" t="s">
        <v>872</v>
      </c>
      <c r="C17" s="1">
        <v>42623.291666608799</v>
      </c>
      <c r="D17" s="2">
        <v>42623.352083333331</v>
      </c>
      <c r="E17" s="3">
        <f>Table14[[#This Row],[Checkpoint]]-Table14[[#This Row],[Start]]</f>
        <v>6.0416724532842636E-2</v>
      </c>
      <c r="F17" s="3">
        <f>Table14[[#This Row],[Checkpoint 2]]-Table14[[#This Row],[Checkpoint]]</f>
        <v>6.8807870375167113E-2</v>
      </c>
      <c r="G17" s="2">
        <v>42623.420891203707</v>
      </c>
      <c r="H17" s="3">
        <f>Table14[[#This Row],[Finish]]-Table14[[#This Row],[Leg 2]]-Table14[[#This Row],[Leg 1]]</f>
        <v>0.13394670138828652</v>
      </c>
      <c r="I17" t="s">
        <v>871</v>
      </c>
      <c r="J17">
        <v>1</v>
      </c>
      <c r="K17">
        <v>17</v>
      </c>
      <c r="L17" t="s">
        <v>12</v>
      </c>
      <c r="M17" t="s">
        <v>13</v>
      </c>
      <c r="N17" t="s">
        <v>13</v>
      </c>
    </row>
    <row r="18" spans="1:14">
      <c r="A18">
        <v>17</v>
      </c>
      <c r="B18" t="s">
        <v>870</v>
      </c>
      <c r="C18" s="1">
        <v>42623.291666608799</v>
      </c>
      <c r="D18" s="1"/>
      <c r="E18" s="3" t="s">
        <v>170</v>
      </c>
      <c r="F18" s="3" t="s">
        <v>170</v>
      </c>
      <c r="G18" s="2">
        <v>42623.415613425925</v>
      </c>
      <c r="H18" s="3" t="s">
        <v>170</v>
      </c>
      <c r="I18" t="s">
        <v>869</v>
      </c>
      <c r="J18">
        <v>1</v>
      </c>
      <c r="K18">
        <v>52</v>
      </c>
      <c r="L18" t="s">
        <v>12</v>
      </c>
      <c r="M18" t="s">
        <v>13</v>
      </c>
      <c r="N18" t="s">
        <v>13</v>
      </c>
    </row>
    <row r="19" spans="1:14">
      <c r="A19">
        <v>18</v>
      </c>
      <c r="B19" t="s">
        <v>868</v>
      </c>
      <c r="C19" s="1">
        <v>42623.291666608799</v>
      </c>
      <c r="D19" s="2">
        <v>42623.346562500003</v>
      </c>
      <c r="E19" s="3">
        <f>Table14[[#This Row],[Checkpoint]]-Table14[[#This Row],[Start]]</f>
        <v>5.4895891204068903E-2</v>
      </c>
      <c r="F19" s="3">
        <f>Table14[[#This Row],[Checkpoint 2]]-Table14[[#This Row],[Checkpoint]]</f>
        <v>6.267361110803904E-2</v>
      </c>
      <c r="G19" s="2">
        <v>42623.409236111111</v>
      </c>
      <c r="H19" s="3">
        <f>Table14[[#This Row],[Finish]]-Table14[[#This Row],[Leg 2]]-Table14[[#This Row],[Leg 1]]</f>
        <v>0.1487499421323365</v>
      </c>
      <c r="I19" t="s">
        <v>867</v>
      </c>
      <c r="J19">
        <v>1</v>
      </c>
      <c r="K19">
        <v>23</v>
      </c>
      <c r="L19" t="s">
        <v>12</v>
      </c>
      <c r="M19" t="s">
        <v>13</v>
      </c>
      <c r="N19" t="s">
        <v>13</v>
      </c>
    </row>
    <row r="20" spans="1:14">
      <c r="A20">
        <v>19</v>
      </c>
      <c r="B20" t="s">
        <v>866</v>
      </c>
      <c r="C20" s="1">
        <v>42623.291666608799</v>
      </c>
      <c r="D20" s="2">
        <v>42623.346550925926</v>
      </c>
      <c r="E20" s="3">
        <f>Table14[[#This Row],[Checkpoint]]-Table14[[#This Row],[Start]]</f>
        <v>5.488431712728925E-2</v>
      </c>
      <c r="F20" s="3">
        <f>Table14[[#This Row],[Checkpoint 2]]-Table14[[#This Row],[Checkpoint]]</f>
        <v>5.804398148029577E-2</v>
      </c>
      <c r="G20" s="2">
        <v>42623.404594907406</v>
      </c>
      <c r="H20" s="3">
        <f>Table14[[#This Row],[Finish]]-Table14[[#This Row],[Leg 2]]-Table14[[#This Row],[Leg 1]]</f>
        <v>0.15342586805908165</v>
      </c>
      <c r="I20" t="s">
        <v>865</v>
      </c>
      <c r="J20">
        <v>1</v>
      </c>
      <c r="K20">
        <v>22</v>
      </c>
      <c r="L20" t="s">
        <v>12</v>
      </c>
      <c r="M20" t="s">
        <v>13</v>
      </c>
      <c r="N20" t="s">
        <v>13</v>
      </c>
    </row>
    <row r="21" spans="1:14">
      <c r="A21">
        <v>20</v>
      </c>
      <c r="B21" t="s">
        <v>864</v>
      </c>
      <c r="C21" s="1">
        <v>42623.291666608799</v>
      </c>
      <c r="D21" s="1"/>
      <c r="E21" s="3" t="s">
        <v>170</v>
      </c>
      <c r="F21" s="3" t="s">
        <v>170</v>
      </c>
      <c r="G21" s="2">
        <v>42623.420405092591</v>
      </c>
      <c r="H21" s="3" t="s">
        <v>170</v>
      </c>
      <c r="I21" t="s">
        <v>863</v>
      </c>
      <c r="J21">
        <v>1</v>
      </c>
      <c r="K21">
        <v>28</v>
      </c>
      <c r="L21" t="s">
        <v>12</v>
      </c>
      <c r="M21" t="s">
        <v>13</v>
      </c>
      <c r="N21" t="s">
        <v>13</v>
      </c>
    </row>
    <row r="22" spans="1:14">
      <c r="A22">
        <v>21</v>
      </c>
      <c r="B22" t="s">
        <v>177</v>
      </c>
      <c r="C22" s="1">
        <v>42623.291666608799</v>
      </c>
      <c r="D22" s="2">
        <v>42623.360752314817</v>
      </c>
      <c r="E22" s="3">
        <f>Table14[[#This Row],[Checkpoint]]-Table14[[#This Row],[Start]]</f>
        <v>6.9085706018086057E-2</v>
      </c>
      <c r="F22" s="3">
        <f>Table14[[#This Row],[Checkpoint 2]]-Table14[[#This Row],[Checkpoint]]</f>
        <v>7.6192129628907423E-2</v>
      </c>
      <c r="G22" s="2">
        <v>42623.436944444446</v>
      </c>
      <c r="H22" s="3">
        <f>Table14[[#This Row],[Finish]]-Table14[[#This Row],[Leg 2]]-Table14[[#This Row],[Leg 1]]</f>
        <v>0.12898142361226578</v>
      </c>
      <c r="I22" t="s">
        <v>862</v>
      </c>
      <c r="J22">
        <v>1</v>
      </c>
      <c r="K22">
        <v>32</v>
      </c>
      <c r="L22" t="s">
        <v>20</v>
      </c>
      <c r="M22" t="s">
        <v>21</v>
      </c>
      <c r="N22" t="s">
        <v>21</v>
      </c>
    </row>
    <row r="23" spans="1:14">
      <c r="A23">
        <v>22</v>
      </c>
      <c r="B23" t="s">
        <v>861</v>
      </c>
      <c r="C23" s="1">
        <v>42623.291666608799</v>
      </c>
      <c r="D23" s="2">
        <v>42623.354687500003</v>
      </c>
      <c r="E23" s="3">
        <f>Table14[[#This Row],[Checkpoint]]-Table14[[#This Row],[Start]]</f>
        <v>6.3020891204359941E-2</v>
      </c>
      <c r="F23" s="3">
        <f>Table14[[#This Row],[Checkpoint 2]]-Table14[[#This Row],[Checkpoint]]</f>
        <v>9.060185185080627E-2</v>
      </c>
      <c r="G23" s="2">
        <v>42623.445289351854</v>
      </c>
      <c r="H23" s="3">
        <f>Table14[[#This Row],[Finish]]-Table14[[#This Row],[Leg 2]]-Table14[[#This Row],[Leg 1]]</f>
        <v>0.13170133101890785</v>
      </c>
      <c r="I23" t="s">
        <v>860</v>
      </c>
      <c r="J23">
        <v>1</v>
      </c>
      <c r="K23">
        <v>34</v>
      </c>
      <c r="L23" t="s">
        <v>12</v>
      </c>
      <c r="M23" t="s">
        <v>13</v>
      </c>
      <c r="N23" t="s">
        <v>13</v>
      </c>
    </row>
    <row r="24" spans="1:14">
      <c r="A24">
        <v>23</v>
      </c>
      <c r="B24" t="s">
        <v>859</v>
      </c>
      <c r="C24" s="1">
        <v>42623.291666608799</v>
      </c>
      <c r="D24" s="2">
        <v>42623.355729166666</v>
      </c>
      <c r="E24" s="3">
        <f>Table14[[#This Row],[Checkpoint]]-Table14[[#This Row],[Start]]</f>
        <v>6.4062557867146097E-2</v>
      </c>
      <c r="F24" s="3">
        <f>Table14[[#This Row],[Checkpoint 2]]-Table14[[#This Row],[Checkpoint]]</f>
        <v>7.8368055554165039E-2</v>
      </c>
      <c r="G24" s="2">
        <v>42623.43409722222</v>
      </c>
      <c r="H24" s="3">
        <f>Table14[[#This Row],[Finish]]-Table14[[#This Row],[Leg 2]]-Table14[[#This Row],[Leg 1]]</f>
        <v>0.14738420139350367</v>
      </c>
      <c r="I24" t="s">
        <v>858</v>
      </c>
      <c r="J24">
        <v>1</v>
      </c>
      <c r="K24">
        <v>30</v>
      </c>
      <c r="L24" t="s">
        <v>12</v>
      </c>
      <c r="M24" t="s">
        <v>13</v>
      </c>
      <c r="N24" t="s">
        <v>13</v>
      </c>
    </row>
    <row r="25" spans="1:14">
      <c r="A25">
        <v>24</v>
      </c>
      <c r="B25" t="s">
        <v>857</v>
      </c>
      <c r="C25" s="1">
        <v>42623.291666608799</v>
      </c>
      <c r="D25" s="2">
        <v>42623.356249999997</v>
      </c>
      <c r="E25" s="3">
        <f>Table14[[#This Row],[Checkpoint]]-Table14[[#This Row],[Start]]</f>
        <v>6.4583391198539175E-2</v>
      </c>
      <c r="F25" s="3">
        <f>Table14[[#This Row],[Checkpoint 2]]-Table14[[#This Row],[Checkpoint]]</f>
        <v>7.3796296295768116E-2</v>
      </c>
      <c r="G25" s="2">
        <v>42623.430046296293</v>
      </c>
      <c r="H25" s="3">
        <f>Table14[[#This Row],[Finish]]-Table14[[#This Row],[Leg 2]]-Table14[[#This Row],[Leg 1]]</f>
        <v>0.15144670139458161</v>
      </c>
      <c r="I25" t="s">
        <v>856</v>
      </c>
      <c r="J25">
        <v>1</v>
      </c>
      <c r="K25">
        <v>29</v>
      </c>
      <c r="L25" t="s">
        <v>12</v>
      </c>
      <c r="M25" t="s">
        <v>13</v>
      </c>
      <c r="N25" t="s">
        <v>13</v>
      </c>
    </row>
    <row r="26" spans="1:14">
      <c r="A26">
        <v>25</v>
      </c>
      <c r="B26" t="s">
        <v>855</v>
      </c>
      <c r="C26" s="1">
        <v>42623.291666608799</v>
      </c>
      <c r="D26" s="2">
        <v>42623.356516203705</v>
      </c>
      <c r="E26" s="3">
        <f>Table14[[#This Row],[Checkpoint]]-Table14[[#This Row],[Start]]</f>
        <v>6.4849594906263519E-2</v>
      </c>
      <c r="F26" s="3">
        <f>Table14[[#This Row],[Checkpoint 2]]-Table14[[#This Row],[Checkpoint]]</f>
        <v>7.7453703699575271E-2</v>
      </c>
      <c r="G26" s="2">
        <v>42623.433969907404</v>
      </c>
      <c r="H26" s="3">
        <f>Table14[[#This Row],[Finish]]-Table14[[#This Row],[Leg 2]]-Table14[[#This Row],[Leg 1]]</f>
        <v>0.15528929398675378</v>
      </c>
      <c r="I26" t="s">
        <v>854</v>
      </c>
      <c r="J26">
        <v>1</v>
      </c>
      <c r="K26">
        <v>44</v>
      </c>
      <c r="L26" t="s">
        <v>12</v>
      </c>
      <c r="M26" t="s">
        <v>13</v>
      </c>
      <c r="N26" t="s">
        <v>13</v>
      </c>
    </row>
    <row r="27" spans="1:14">
      <c r="A27">
        <v>26</v>
      </c>
      <c r="B27" t="s">
        <v>853</v>
      </c>
      <c r="C27" s="1">
        <v>42623.291666608799</v>
      </c>
      <c r="D27" s="2">
        <v>42623.361770833333</v>
      </c>
      <c r="E27" s="3">
        <f>Table14[[#This Row],[Checkpoint]]-Table14[[#This Row],[Start]]</f>
        <v>7.0104224534588866E-2</v>
      </c>
      <c r="F27" s="3">
        <f>Table14[[#This Row],[Checkpoint 2]]-Table14[[#This Row],[Checkpoint]]</f>
        <v>6.4918981479422655E-2</v>
      </c>
      <c r="G27" s="2">
        <v>42623.426689814813</v>
      </c>
      <c r="H27" s="3">
        <f>Table14[[#This Row],[Finish]]-Table14[[#This Row],[Leg 2]]-Table14[[#This Row],[Leg 1]]</f>
        <v>0.16388883102302548</v>
      </c>
      <c r="I27" t="s">
        <v>852</v>
      </c>
      <c r="J27">
        <v>1</v>
      </c>
      <c r="K27">
        <v>41</v>
      </c>
      <c r="L27" t="s">
        <v>12</v>
      </c>
      <c r="M27" t="s">
        <v>13</v>
      </c>
      <c r="N27" t="s">
        <v>13</v>
      </c>
    </row>
    <row r="28" spans="1:14">
      <c r="A28">
        <v>27</v>
      </c>
      <c r="B28" t="s">
        <v>851</v>
      </c>
      <c r="C28" s="1">
        <v>42623.291666608799</v>
      </c>
      <c r="D28" s="2">
        <v>42623.359259259261</v>
      </c>
      <c r="E28" s="3">
        <f>Table14[[#This Row],[Checkpoint]]-Table14[[#This Row],[Start]]</f>
        <v>6.7592650462756865E-2</v>
      </c>
      <c r="F28" s="3">
        <f>Table14[[#This Row],[Checkpoint 2]]-Table14[[#This Row],[Checkpoint]]</f>
        <v>7.8634259254613426E-2</v>
      </c>
      <c r="G28" s="2">
        <v>42623.437893518516</v>
      </c>
      <c r="H28" s="3">
        <f>Table14[[#This Row],[Finish]]-Table14[[#This Row],[Leg 2]]-Table14[[#This Row],[Leg 1]]</f>
        <v>0.1544559606530001</v>
      </c>
      <c r="I28" t="s">
        <v>850</v>
      </c>
      <c r="J28">
        <v>1</v>
      </c>
      <c r="K28">
        <v>24</v>
      </c>
      <c r="L28" t="s">
        <v>20</v>
      </c>
      <c r="M28" t="s">
        <v>21</v>
      </c>
      <c r="N28" t="s">
        <v>21</v>
      </c>
    </row>
    <row r="29" spans="1:14">
      <c r="A29">
        <v>28</v>
      </c>
      <c r="B29" t="s">
        <v>849</v>
      </c>
      <c r="C29" s="1">
        <v>42623.291666608799</v>
      </c>
      <c r="D29" s="2">
        <v>42623.362638888888</v>
      </c>
      <c r="E29" s="3">
        <f>Table14[[#This Row],[Checkpoint]]-Table14[[#This Row],[Start]]</f>
        <v>7.0972280089335982E-2</v>
      </c>
      <c r="F29" s="3">
        <f>Table14[[#This Row],[Checkpoint 2]]-Table14[[#This Row],[Checkpoint]]</f>
        <v>7.0474537038535345E-2</v>
      </c>
      <c r="G29" s="2">
        <v>42623.433113425926</v>
      </c>
      <c r="H29" s="3">
        <f>Table14[[#This Row],[Finish]]-Table14[[#This Row],[Leg 2]]-Table14[[#This Row],[Leg 1]]</f>
        <v>0.16461799768694346</v>
      </c>
      <c r="I29" t="s">
        <v>848</v>
      </c>
      <c r="J29">
        <v>1</v>
      </c>
      <c r="K29">
        <v>31</v>
      </c>
      <c r="L29" t="s">
        <v>12</v>
      </c>
      <c r="M29" t="s">
        <v>13</v>
      </c>
      <c r="N29" t="s">
        <v>13</v>
      </c>
    </row>
    <row r="30" spans="1:14">
      <c r="A30">
        <v>29</v>
      </c>
      <c r="B30" t="s">
        <v>847</v>
      </c>
      <c r="C30" s="1">
        <v>42623.291666608799</v>
      </c>
      <c r="D30" s="2">
        <v>42623.357928240737</v>
      </c>
      <c r="E30" s="3">
        <f>Table14[[#This Row],[Checkpoint]]-Table14[[#This Row],[Start]]</f>
        <v>6.626163193868706E-2</v>
      </c>
      <c r="F30" s="3">
        <f>Table14[[#This Row],[Checkpoint 2]]-Table14[[#This Row],[Checkpoint]]</f>
        <v>8.576388889196096E-2</v>
      </c>
      <c r="G30" s="2">
        <v>42623.443692129629</v>
      </c>
      <c r="H30" s="3">
        <f>Table14[[#This Row],[Finish]]-Table14[[#This Row],[Leg 2]]-Table14[[#This Row],[Leg 1]]</f>
        <v>0.15432864583601863</v>
      </c>
      <c r="I30" t="s">
        <v>846</v>
      </c>
      <c r="J30">
        <v>1</v>
      </c>
      <c r="K30">
        <v>48</v>
      </c>
      <c r="L30" t="s">
        <v>12</v>
      </c>
      <c r="M30" t="s">
        <v>13</v>
      </c>
      <c r="N30" t="s">
        <v>13</v>
      </c>
    </row>
    <row r="31" spans="1:14">
      <c r="A31">
        <v>30</v>
      </c>
      <c r="B31" t="s">
        <v>845</v>
      </c>
      <c r="C31" s="1">
        <v>42623.291666608799</v>
      </c>
      <c r="D31" s="2">
        <v>42623.357129629629</v>
      </c>
      <c r="E31" s="3">
        <f>Table14[[#This Row],[Checkpoint]]-Table14[[#This Row],[Start]]</f>
        <v>6.5463020830065943E-2</v>
      </c>
      <c r="F31" s="3">
        <f>Table14[[#This Row],[Checkpoint 2]]-Table14[[#This Row],[Checkpoint]]</f>
        <v>8.2118055557657499E-2</v>
      </c>
      <c r="G31" s="2">
        <v>42623.439247685186</v>
      </c>
      <c r="H31" s="3">
        <f>Table14[[#This Row],[Finish]]-Table14[[#This Row],[Leg 2]]-Table14[[#This Row],[Leg 1]]</f>
        <v>0.16310179398264696</v>
      </c>
      <c r="I31" t="s">
        <v>844</v>
      </c>
      <c r="J31">
        <v>1</v>
      </c>
      <c r="K31">
        <v>41</v>
      </c>
      <c r="L31" t="s">
        <v>12</v>
      </c>
      <c r="M31" t="s">
        <v>13</v>
      </c>
      <c r="N31" t="s">
        <v>13</v>
      </c>
    </row>
    <row r="32" spans="1:14">
      <c r="A32">
        <v>31</v>
      </c>
      <c r="B32" t="s">
        <v>842</v>
      </c>
      <c r="C32" s="1">
        <v>42623.291666608799</v>
      </c>
      <c r="D32" s="2">
        <v>42623.357592592591</v>
      </c>
      <c r="E32" s="3">
        <f>Table14[[#This Row],[Checkpoint]]-Table14[[#This Row],[Start]]</f>
        <v>6.5925983792112675E-2</v>
      </c>
      <c r="F32" s="3">
        <f>Table14[[#This Row],[Checkpoint 2]]-Table14[[#This Row],[Checkpoint]]</f>
        <v>7.6921296298678499E-2</v>
      </c>
      <c r="G32" s="2">
        <v>42623.434513888889</v>
      </c>
      <c r="H32" s="3">
        <f>Table14[[#This Row],[Finish]]-Table14[[#This Row],[Leg 2]]-Table14[[#This Row],[Leg 1]]</f>
        <v>0.16807864583513477</v>
      </c>
      <c r="I32" t="s">
        <v>843</v>
      </c>
      <c r="J32">
        <v>1</v>
      </c>
      <c r="K32">
        <v>32</v>
      </c>
      <c r="L32" t="s">
        <v>20</v>
      </c>
      <c r="M32" t="s">
        <v>21</v>
      </c>
      <c r="N32" t="s">
        <v>21</v>
      </c>
    </row>
    <row r="33" spans="1:14">
      <c r="A33">
        <v>32</v>
      </c>
      <c r="B33" t="s">
        <v>842</v>
      </c>
      <c r="C33" s="1">
        <v>42623.291666608799</v>
      </c>
      <c r="D33" s="2">
        <v>42623.357615740744</v>
      </c>
      <c r="E33" s="3">
        <f>Table14[[#This Row],[Checkpoint]]-Table14[[#This Row],[Start]]</f>
        <v>6.5949131945671979E-2</v>
      </c>
      <c r="F33" s="3">
        <f>Table14[[#This Row],[Checkpoint 2]]-Table14[[#This Row],[Checkpoint]]</f>
        <v>7.6886574068339542E-2</v>
      </c>
      <c r="G33" s="2">
        <v>42623.434502314813</v>
      </c>
      <c r="H33" s="3">
        <f>Table14[[#This Row],[Finish]]-Table14[[#This Row],[Leg 2]]-Table14[[#This Row],[Leg 1]]</f>
        <v>0.16813651620821068</v>
      </c>
      <c r="I33" t="s">
        <v>841</v>
      </c>
      <c r="J33">
        <v>1</v>
      </c>
      <c r="K33">
        <v>31</v>
      </c>
      <c r="L33" t="s">
        <v>20</v>
      </c>
      <c r="M33" t="s">
        <v>21</v>
      </c>
      <c r="N33" t="s">
        <v>21</v>
      </c>
    </row>
    <row r="34" spans="1:14">
      <c r="A34">
        <v>33</v>
      </c>
      <c r="B34" t="s">
        <v>840</v>
      </c>
      <c r="C34" s="1">
        <v>42623.291666608799</v>
      </c>
      <c r="D34" s="2">
        <v>42623.360995370371</v>
      </c>
      <c r="E34" s="3">
        <f>Table14[[#This Row],[Checkpoint]]-Table14[[#This Row],[Start]]</f>
        <v>6.9328761572251096E-2</v>
      </c>
      <c r="F34" s="3">
        <f>Table14[[#This Row],[Checkpoint 2]]-Table14[[#This Row],[Checkpoint]]</f>
        <v>7.8287037038535345E-2</v>
      </c>
      <c r="G34" s="2">
        <v>42623.439282407409</v>
      </c>
      <c r="H34" s="3">
        <f>Table14[[#This Row],[Finish]]-Table14[[#This Row],[Leg 2]]-Table14[[#This Row],[Leg 1]]</f>
        <v>0.16694438657439875</v>
      </c>
      <c r="I34" t="s">
        <v>839</v>
      </c>
      <c r="J34">
        <v>1</v>
      </c>
      <c r="K34">
        <v>40</v>
      </c>
      <c r="L34" t="s">
        <v>20</v>
      </c>
      <c r="M34" t="s">
        <v>21</v>
      </c>
      <c r="N34" t="s">
        <v>21</v>
      </c>
    </row>
    <row r="35" spans="1:14">
      <c r="A35">
        <v>34</v>
      </c>
      <c r="B35" t="s">
        <v>838</v>
      </c>
      <c r="C35" s="1">
        <v>42623.291666608799</v>
      </c>
      <c r="D35" s="2">
        <v>42623.359490740739</v>
      </c>
      <c r="E35" s="3">
        <f>Table14[[#This Row],[Checkpoint]]-Table14[[#This Row],[Start]]</f>
        <v>6.7824131940142252E-2</v>
      </c>
      <c r="F35" s="3">
        <f>Table14[[#This Row],[Checkpoint 2]]-Table14[[#This Row],[Checkpoint]]</f>
        <v>9.0868055558530614E-2</v>
      </c>
      <c r="G35" s="2">
        <v>42623.450358796297</v>
      </c>
      <c r="H35" s="3">
        <f>Table14[[#This Row],[Finish]]-Table14[[#This Row],[Leg 2]]-Table14[[#This Row],[Leg 1]]</f>
        <v>0.16037031250132711</v>
      </c>
      <c r="I35" t="s">
        <v>837</v>
      </c>
      <c r="J35">
        <v>1</v>
      </c>
      <c r="K35">
        <v>43</v>
      </c>
      <c r="L35" t="s">
        <v>20</v>
      </c>
      <c r="M35" t="s">
        <v>21</v>
      </c>
      <c r="N35" t="s">
        <v>21</v>
      </c>
    </row>
    <row r="36" spans="1:14">
      <c r="A36">
        <v>35</v>
      </c>
      <c r="B36" t="s">
        <v>836</v>
      </c>
      <c r="C36" s="1">
        <v>42623.291666608799</v>
      </c>
      <c r="D36" s="2">
        <v>42623.352951388886</v>
      </c>
      <c r="E36" s="3">
        <f>Table14[[#This Row],[Checkpoint]]-Table14[[#This Row],[Start]]</f>
        <v>6.1284780087589752E-2</v>
      </c>
      <c r="F36" s="3">
        <f>Table14[[#This Row],[Checkpoint 2]]-Table14[[#This Row],[Checkpoint]]</f>
        <v>7.3310185187438037E-2</v>
      </c>
      <c r="G36" s="2">
        <v>42623.426261574074</v>
      </c>
      <c r="H36" s="3">
        <f>Table14[[#This Row],[Finish]]-Table14[[#This Row],[Leg 2]]-Table14[[#This Row],[Leg 1]]</f>
        <v>0.18837957176200926</v>
      </c>
      <c r="I36" t="s">
        <v>835</v>
      </c>
      <c r="J36">
        <v>1</v>
      </c>
      <c r="K36">
        <v>21</v>
      </c>
      <c r="L36" t="s">
        <v>20</v>
      </c>
      <c r="M36" t="s">
        <v>21</v>
      </c>
      <c r="N36" t="s">
        <v>21</v>
      </c>
    </row>
    <row r="37" spans="1:14">
      <c r="A37">
        <v>36</v>
      </c>
      <c r="B37" t="s">
        <v>834</v>
      </c>
      <c r="C37" s="1">
        <v>42623.291666608799</v>
      </c>
      <c r="D37" s="2">
        <v>42623.356944444444</v>
      </c>
      <c r="E37" s="3">
        <f>Table14[[#This Row],[Checkpoint]]-Table14[[#This Row],[Start]]</f>
        <v>6.5277835645247251E-2</v>
      </c>
      <c r="F37" s="3">
        <f>Table14[[#This Row],[Checkpoint 2]]-Table14[[#This Row],[Checkpoint]]</f>
        <v>7.8738425923802424E-2</v>
      </c>
      <c r="G37" s="2">
        <v>42623.435682870368</v>
      </c>
      <c r="H37" s="3">
        <f>Table14[[#This Row],[Finish]]-Table14[[#This Row],[Leg 2]]-Table14[[#This Row],[Leg 1]]</f>
        <v>0.18909716435687624</v>
      </c>
      <c r="I37" t="s">
        <v>833</v>
      </c>
      <c r="J37">
        <v>1</v>
      </c>
      <c r="K37">
        <v>41</v>
      </c>
      <c r="L37" t="s">
        <v>12</v>
      </c>
      <c r="M37" t="s">
        <v>13</v>
      </c>
      <c r="N37" t="s">
        <v>13</v>
      </c>
    </row>
    <row r="38" spans="1:14">
      <c r="A38">
        <v>37</v>
      </c>
      <c r="B38" t="s">
        <v>832</v>
      </c>
      <c r="C38" s="1">
        <v>42623.291666608799</v>
      </c>
      <c r="D38" s="2">
        <v>42623.36105324074</v>
      </c>
      <c r="E38" s="3">
        <f>Table14[[#This Row],[Checkpoint]]-Table14[[#This Row],[Start]]</f>
        <v>6.9386631941597443E-2</v>
      </c>
      <c r="F38" s="3">
        <f>Table14[[#This Row],[Checkpoint 2]]-Table14[[#This Row],[Checkpoint]]</f>
        <v>8.6550925923802424E-2</v>
      </c>
      <c r="G38" s="2">
        <v>42623.447604166664</v>
      </c>
      <c r="H38" s="3">
        <f>Table14[[#This Row],[Finish]]-Table14[[#This Row],[Leg 2]]-Table14[[#This Row],[Leg 1]]</f>
        <v>0.17993049769015568</v>
      </c>
      <c r="I38" t="s">
        <v>831</v>
      </c>
      <c r="J38">
        <v>1</v>
      </c>
      <c r="K38">
        <v>37</v>
      </c>
      <c r="L38" t="s">
        <v>20</v>
      </c>
      <c r="M38" t="s">
        <v>21</v>
      </c>
      <c r="N38" t="s">
        <v>21</v>
      </c>
    </row>
    <row r="39" spans="1:14">
      <c r="A39">
        <v>38</v>
      </c>
      <c r="B39" t="s">
        <v>830</v>
      </c>
      <c r="C39" s="1">
        <v>42623.291666608799</v>
      </c>
      <c r="D39" s="2">
        <v>42623.360891203702</v>
      </c>
      <c r="E39" s="3">
        <f>Table14[[#This Row],[Checkpoint]]-Table14[[#This Row],[Start]]</f>
        <v>6.9224594903062098E-2</v>
      </c>
      <c r="F39" s="3">
        <f>Table14[[#This Row],[Checkpoint 2]]-Table14[[#This Row],[Checkpoint]]</f>
        <v>8.5856481484370306E-2</v>
      </c>
      <c r="G39" s="2">
        <v>42623.446747685186</v>
      </c>
      <c r="H39" s="3">
        <f>Table14[[#This Row],[Finish]]-Table14[[#This Row],[Leg 2]]-Table14[[#This Row],[Leg 1]]</f>
        <v>0.18366892361256765</v>
      </c>
      <c r="I39" t="s">
        <v>829</v>
      </c>
      <c r="J39">
        <v>1</v>
      </c>
      <c r="K39">
        <v>44</v>
      </c>
      <c r="L39" t="s">
        <v>12</v>
      </c>
      <c r="M39" t="s">
        <v>13</v>
      </c>
      <c r="N39" t="s">
        <v>13</v>
      </c>
    </row>
    <row r="40" spans="1:14">
      <c r="A40">
        <v>39</v>
      </c>
      <c r="B40" t="s">
        <v>828</v>
      </c>
      <c r="C40" s="1">
        <v>42623.291666608799</v>
      </c>
      <c r="D40" s="2">
        <v>42623.353935185187</v>
      </c>
      <c r="E40" s="3">
        <f>Table14[[#This Row],[Checkpoint]]-Table14[[#This Row],[Start]]</f>
        <v>6.2268576388305519E-2</v>
      </c>
      <c r="F40" s="3">
        <f>Table14[[#This Row],[Checkpoint 2]]-Table14[[#This Row],[Checkpoint]]</f>
        <v>0.11112268518627388</v>
      </c>
      <c r="G40" s="2">
        <v>42623.465057870373</v>
      </c>
      <c r="H40" s="3">
        <f>Table14[[#This Row],[Finish]]-Table14[[#This Row],[Leg 2]]-Table14[[#This Row],[Leg 1]]</f>
        <v>0.17263883101801319</v>
      </c>
      <c r="I40" t="s">
        <v>827</v>
      </c>
      <c r="J40">
        <v>1</v>
      </c>
      <c r="K40">
        <v>29</v>
      </c>
      <c r="L40" t="s">
        <v>12</v>
      </c>
      <c r="M40" t="s">
        <v>13</v>
      </c>
      <c r="N40" t="s">
        <v>13</v>
      </c>
    </row>
    <row r="41" spans="1:14">
      <c r="A41">
        <v>40</v>
      </c>
      <c r="B41" t="s">
        <v>826</v>
      </c>
      <c r="C41" s="1">
        <v>42623.291666608799</v>
      </c>
      <c r="D41" s="2">
        <v>42623.364722222221</v>
      </c>
      <c r="E41" s="3">
        <f>Table14[[#This Row],[Checkpoint]]-Table14[[#This Row],[Start]]</f>
        <v>7.3055613422184251E-2</v>
      </c>
      <c r="F41" s="3">
        <f>Table14[[#This Row],[Checkpoint 2]]-Table14[[#This Row],[Checkpoint]]</f>
        <v>8.7233796301006805E-2</v>
      </c>
      <c r="G41" s="2">
        <v>42623.451956018522</v>
      </c>
      <c r="H41" s="3">
        <f>Table14[[#This Row],[Finish]]-Table14[[#This Row],[Leg 2]]-Table14[[#This Row],[Leg 1]]</f>
        <v>0.20547447916569789</v>
      </c>
      <c r="I41" t="s">
        <v>825</v>
      </c>
      <c r="J41">
        <v>1</v>
      </c>
      <c r="K41">
        <v>57</v>
      </c>
      <c r="L41" t="s">
        <v>20</v>
      </c>
      <c r="M41" t="s">
        <v>21</v>
      </c>
      <c r="N41" t="s">
        <v>21</v>
      </c>
    </row>
    <row r="42" spans="1:14">
      <c r="A42">
        <v>41</v>
      </c>
      <c r="B42" t="s">
        <v>824</v>
      </c>
      <c r="C42" s="1">
        <v>42623.291666608799</v>
      </c>
      <c r="D42" s="2">
        <v>42623.363865740743</v>
      </c>
      <c r="E42" s="3">
        <f>Table14[[#This Row],[Checkpoint]]-Table14[[#This Row],[Start]]</f>
        <v>7.2199131944216788E-2</v>
      </c>
      <c r="F42" s="3">
        <f>Table14[[#This Row],[Checkpoint 2]]-Table14[[#This Row],[Checkpoint]]</f>
        <v>9.321759259182727E-2</v>
      </c>
      <c r="G42" s="2">
        <v>42623.457083333335</v>
      </c>
      <c r="H42" s="3">
        <f>Table14[[#This Row],[Finish]]-Table14[[#This Row],[Leg 2]]-Table14[[#This Row],[Leg 1]]</f>
        <v>0.26314809027877079</v>
      </c>
      <c r="I42" t="s">
        <v>823</v>
      </c>
      <c r="J42">
        <v>1</v>
      </c>
      <c r="K42">
        <v>32</v>
      </c>
      <c r="L42" t="s">
        <v>12</v>
      </c>
      <c r="M42" t="s">
        <v>13</v>
      </c>
      <c r="N42" t="s">
        <v>13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Solo</vt:lpstr>
      <vt:lpstr>Team of 3</vt:lpstr>
      <vt:lpstr>Duo 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2016-09-14T11:24:09Z</dcterms:created>
  <dcterms:modified xsi:type="dcterms:W3CDTF">2016-09-15T13:24:49Z</dcterms:modified>
</cp:coreProperties>
</file>